
<file path=[Content_Types].xml><?xml version="1.0" encoding="utf-8"?>
<Types xmlns="http://schemas.openxmlformats.org/package/2006/content-types">
  <Override PartName="/xl/theme/themeOverride4.xml" ContentType="application/vnd.openxmlformats-officedocument.themeOverride+xml"/>
  <Override PartName="/xl/theme/themeOverride68.xml" ContentType="application/vnd.openxmlformats-officedocument.themeOverride+xml"/>
  <Override PartName="/xl/theme/themeOverride79.xml" ContentType="application/vnd.openxmlformats-officedocument.themeOverrid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theme/themeOverride39.xml" ContentType="application/vnd.openxmlformats-officedocument.themeOverride+xml"/>
  <Override PartName="/xl/theme/themeOverride57.xml" ContentType="application/vnd.openxmlformats-officedocument.themeOverride+xml"/>
  <Override PartName="/xl/theme/themeOverride17.xml" ContentType="application/vnd.openxmlformats-officedocument.themeOverride+xml"/>
  <Override PartName="/xl/theme/themeOverride28.xml" ContentType="application/vnd.openxmlformats-officedocument.themeOverride+xml"/>
  <Override PartName="/xl/theme/themeOverride46.xml" ContentType="application/vnd.openxmlformats-officedocument.themeOverride+xml"/>
  <Override PartName="/xl/theme/themeOverride64.xml" ContentType="application/vnd.openxmlformats-officedocument.themeOverride+xml"/>
  <Override PartName="/xl/charts/chart78.xml" ContentType="application/vnd.openxmlformats-officedocument.drawingml.chart+xml"/>
  <Override PartName="/xl/theme/themeOverride75.xml" ContentType="application/vnd.openxmlformats-officedocument.themeOverride+xml"/>
  <Override PartName="/xl/charts/chart89.xml" ContentType="application/vnd.openxmlformats-officedocument.drawingml.chart+xml"/>
  <Default Extension="xml" ContentType="application/xml"/>
  <Override PartName="/xl/drawings/drawing2.xml" ContentType="application/vnd.openxmlformats-officedocument.drawing+xml"/>
  <Override PartName="/xl/theme/themeOverride24.xml" ContentType="application/vnd.openxmlformats-officedocument.themeOverride+xml"/>
  <Override PartName="/xl/theme/themeOverride35.xml" ContentType="application/vnd.openxmlformats-officedocument.themeOverride+xml"/>
  <Override PartName="/xl/charts/chart49.xml" ContentType="application/vnd.openxmlformats-officedocument.drawingml.chart+xml"/>
  <Override PartName="/xl/theme/themeOverride53.xml" ContentType="application/vnd.openxmlformats-officedocument.themeOverride+xml"/>
  <Override PartName="/xl/charts/chart67.xml" ContentType="application/vnd.openxmlformats-officedocument.drawingml.chart+xml"/>
  <Override PartName="/xl/theme/themeOverride71.xml" ContentType="application/vnd.openxmlformats-officedocument.themeOverride+xml"/>
  <Override PartName="/xl/theme/themeOverride82.xml" ContentType="application/vnd.openxmlformats-officedocument.themeOverride+xml"/>
  <Override PartName="/xl/worksheets/sheet3.xml" ContentType="application/vnd.openxmlformats-officedocument.spreadsheetml.worksheet+xml"/>
  <Override PartName="/xl/theme/themeOverride13.xml" ContentType="application/vnd.openxmlformats-officedocument.themeOverride+xml"/>
  <Override PartName="/xl/charts/chart27.xml" ContentType="application/vnd.openxmlformats-officedocument.drawingml.chart+xml"/>
  <Override PartName="/xl/charts/chart38.xml" ContentType="application/vnd.openxmlformats-officedocument.drawingml.chart+xml"/>
  <Override PartName="/xl/theme/themeOverride42.xml" ContentType="application/vnd.openxmlformats-officedocument.themeOverride+xml"/>
  <Override PartName="/xl/charts/chart56.xml" ContentType="application/vnd.openxmlformats-officedocument.drawingml.chart+xml"/>
  <Override PartName="/xl/theme/themeOverride60.xml" ContentType="application/vnd.openxmlformats-officedocument.themeOverride+xml"/>
  <Override PartName="/xl/charts/chart74.xml" ContentType="application/vnd.openxmlformats-officedocument.drawingml.chart+xml"/>
  <Override PartName="/xl/charts/chart85.xml" ContentType="application/vnd.openxmlformats-officedocument.drawingml.chart+xml"/>
  <Override PartName="/xl/charts/chart16.xml" ContentType="application/vnd.openxmlformats-officedocument.drawingml.chart+xml"/>
  <Override PartName="/xl/theme/themeOverride20.xml" ContentType="application/vnd.openxmlformats-officedocument.themeOverride+xml"/>
  <Override PartName="/xl/theme/themeOverride31.xml" ContentType="application/vnd.openxmlformats-officedocument.themeOverride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charts/chart63.xml" ContentType="application/vnd.openxmlformats-officedocument.drawingml.chart+xml"/>
  <Override PartName="/xl/charts/chart81.xml" ContentType="application/vnd.openxmlformats-officedocument.drawingml.chart+xml"/>
  <Override PartName="/xl/charts/chart92.xml" ContentType="application/vnd.openxmlformats-officedocument.drawingml.chart+xml"/>
  <Override PartName="/xl/sharedStrings.xml" ContentType="application/vnd.openxmlformats-officedocument.spreadsheetml.sharedStrings+xml"/>
  <Override PartName="/xl/theme/themeOverride9.xml" ContentType="application/vnd.openxmlformats-officedocument.themeOverride+xml"/>
  <Override PartName="/xl/charts/chart23.xml" ContentType="application/vnd.openxmlformats-officedocument.drawingml.chart+xml"/>
  <Override PartName="/xl/charts/chart52.xml" ContentType="application/vnd.openxmlformats-officedocument.drawingml.chart+xml"/>
  <Override PartName="/xl/charts/chart70.xml" ContentType="application/vnd.openxmlformats-officedocument.drawingml.char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Default Extension="bin" ContentType="application/vnd.openxmlformats-officedocument.spreadsheetml.printerSettings"/>
  <Override PartName="/xl/theme/themeOverride5.xml" ContentType="application/vnd.openxmlformats-officedocument.themeOverride+xml"/>
  <Override PartName="/xl/theme/themeOverride69.xml" ContentType="application/vnd.openxmlformats-officedocument.themeOverride+xml"/>
  <Override PartName="/xl/charts/chart5.xml" ContentType="application/vnd.openxmlformats-officedocument.drawingml.chart+xml"/>
  <Override PartName="/xl/theme/themeOverride29.xml" ContentType="application/vnd.openxmlformats-officedocument.themeOverride+xml"/>
  <Override PartName="/xl/theme/themeOverride47.xml" ContentType="application/vnd.openxmlformats-officedocument.themeOverride+xml"/>
  <Override PartName="/xl/theme/themeOverride58.xml" ContentType="application/vnd.openxmlformats-officedocument.themeOverride+xml"/>
  <Override PartName="/xl/theme/themeOverride76.xml" ContentType="application/vnd.openxmlformats-officedocument.themeOverride+xml"/>
  <Override PartName="/xl/theme/themeOverride1.xml" ContentType="application/vnd.openxmlformats-officedocument.themeOverride+xml"/>
  <Override PartName="/xl/theme/themeOverride18.xml" ContentType="application/vnd.openxmlformats-officedocument.themeOverride+xml"/>
  <Override PartName="/xl/theme/themeOverride36.xml" ContentType="application/vnd.openxmlformats-officedocument.themeOverride+xml"/>
  <Override PartName="/xl/theme/themeOverride65.xml" ContentType="application/vnd.openxmlformats-officedocument.themeOverride+xml"/>
  <Override PartName="/xl/charts/chart79.xml" ContentType="application/vnd.openxmlformats-officedocument.drawingml.chart+xml"/>
  <Override PartName="/xl/theme/themeOverride83.xml" ContentType="application/vnd.openxmlformats-officedocument.themeOverride+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theme/themeOverride25.xml" ContentType="application/vnd.openxmlformats-officedocument.themeOverride+xml"/>
  <Override PartName="/xl/charts/chart39.xml" ContentType="application/vnd.openxmlformats-officedocument.drawingml.chart+xml"/>
  <Override PartName="/xl/theme/themeOverride43.xml" ContentType="application/vnd.openxmlformats-officedocument.themeOverride+xml"/>
  <Override PartName="/xl/drawings/drawing3.xml" ContentType="application/vnd.openxmlformats-officedocument.drawing+xml"/>
  <Override PartName="/xl/charts/chart57.xml" ContentType="application/vnd.openxmlformats-officedocument.drawingml.chart+xml"/>
  <Override PartName="/xl/theme/themeOverride54.xml" ContentType="application/vnd.openxmlformats-officedocument.themeOverride+xml"/>
  <Override PartName="/xl/charts/chart68.xml" ContentType="application/vnd.openxmlformats-officedocument.drawingml.chart+xml"/>
  <Override PartName="/xl/theme/themeOverride72.xml" ContentType="application/vnd.openxmlformats-officedocument.themeOverride+xml"/>
  <Override PartName="/xl/charts/chart86.xml" ContentType="application/vnd.openxmlformats-officedocument.drawingml.chart+xml"/>
  <Override PartName="/docProps/app.xml" ContentType="application/vnd.openxmlformats-officedocument.extended-properties+xml"/>
  <Override PartName="/xl/theme/themeOverride14.xml" ContentType="application/vnd.openxmlformats-officedocument.themeOverride+xml"/>
  <Override PartName="/xl/charts/chart28.xml" ContentType="application/vnd.openxmlformats-officedocument.drawingml.chart+xml"/>
  <Override PartName="/xl/theme/themeOverride32.xml" ContentType="application/vnd.openxmlformats-officedocument.themeOverride+xml"/>
  <Override PartName="/xl/charts/chart46.xml" ContentType="application/vnd.openxmlformats-officedocument.drawingml.chart+xml"/>
  <Override PartName="/xl/theme/themeOverride61.xml" ContentType="application/vnd.openxmlformats-officedocument.themeOverride+xml"/>
  <Override PartName="/xl/charts/chart75.xml" ContentType="application/vnd.openxmlformats-officedocument.drawingml.chart+xml"/>
  <Override PartName="/xl/charts/chart17.xml" ContentType="application/vnd.openxmlformats-officedocument.drawingml.chart+xml"/>
  <Override PartName="/xl/theme/themeOverride21.xml" ContentType="application/vnd.openxmlformats-officedocument.themeOverride+xml"/>
  <Override PartName="/xl/charts/chart35.xml" ContentType="application/vnd.openxmlformats-officedocument.drawingml.chart+xml"/>
  <Override PartName="/xl/charts/chart53.xml" ContentType="application/vnd.openxmlformats-officedocument.drawingml.chart+xml"/>
  <Override PartName="/xl/theme/themeOverride50.xml" ContentType="application/vnd.openxmlformats-officedocument.themeOverride+xml"/>
  <Override PartName="/xl/charts/chart64.xml" ContentType="application/vnd.openxmlformats-officedocument.drawingml.chart+xml"/>
  <Override PartName="/xl/charts/chart82.xml" ContentType="application/vnd.openxmlformats-officedocument.drawingml.chart+xml"/>
  <Override PartName="/xl/calcChain.xml" ContentType="application/vnd.openxmlformats-officedocument.spreadsheetml.calcChain+xml"/>
  <Override PartName="/xl/theme/themeOverride10.xml" ContentType="application/vnd.openxmlformats-officedocument.themeOverride+xml"/>
  <Override PartName="/xl/charts/chart13.xml" ContentType="application/vnd.openxmlformats-officedocument.drawingml.chart+xml"/>
  <Override PartName="/xl/charts/chart24.xml" ContentType="application/vnd.openxmlformats-officedocument.drawingml.chart+xml"/>
  <Override PartName="/xl/charts/chart42.xml" ContentType="application/vnd.openxmlformats-officedocument.drawingml.chart+xml"/>
  <Override PartName="/xl/charts/chart71.xml" ContentType="application/vnd.openxmlformats-officedocument.drawingml.chart+xml"/>
  <Override PartName="/xl/theme/themeOverride6.xml" ContentType="application/vnd.openxmlformats-officedocument.themeOverride+xml"/>
  <Override PartName="/xl/charts/chart31.xml" ContentType="application/vnd.openxmlformats-officedocument.drawingml.chart+xml"/>
  <Override PartName="/xl/charts/chart60.xml" ContentType="application/vnd.openxmlformats-officedocument.drawingml.chart+xml"/>
  <Override PartName="/docProps/core.xml" ContentType="application/vnd.openxmlformats-package.core-properties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Override59.xml" ContentType="application/vnd.openxmlformats-officedocument.themeOverride+xml"/>
  <Override PartName="/xl/theme/theme1.xml" ContentType="application/vnd.openxmlformats-officedocument.theme+xml"/>
  <Override PartName="/xl/theme/themeOverride2.xml" ContentType="application/vnd.openxmlformats-officedocument.themeOverride+xml"/>
  <Override PartName="/xl/theme/themeOverride19.xml" ContentType="application/vnd.openxmlformats-officedocument.themeOverride+xml"/>
  <Override PartName="/xl/theme/themeOverride48.xml" ContentType="application/vnd.openxmlformats-officedocument.themeOverride+xml"/>
  <Override PartName="/xl/theme/themeOverride66.xml" ContentType="application/vnd.openxmlformats-officedocument.themeOverride+xml"/>
  <Override PartName="/xl/theme/themeOverride77.xml" ContentType="application/vnd.openxmlformats-officedocument.themeOverride+xml"/>
  <Override PartName="/xl/charts/chart2.xml" ContentType="application/vnd.openxmlformats-officedocument.drawingml.chart+xml"/>
  <Override PartName="/xl/theme/themeOverride37.xml" ContentType="application/vnd.openxmlformats-officedocument.themeOverride+xml"/>
  <Override PartName="/xl/theme/themeOverride55.xml" ContentType="application/vnd.openxmlformats-officedocument.themeOverride+xml"/>
  <Override PartName="/xl/charts/chart69.xml" ContentType="application/vnd.openxmlformats-officedocument.drawingml.chart+xml"/>
  <Override PartName="/xl/theme/themeOverride84.xml" ContentType="application/vnd.openxmlformats-officedocument.themeOverride+xml"/>
  <Default Extension="rels" ContentType="application/vnd.openxmlformats-package.relationships+xml"/>
  <Override PartName="/xl/theme/themeOverride15.xml" ContentType="application/vnd.openxmlformats-officedocument.themeOverride+xml"/>
  <Override PartName="/xl/theme/themeOverride26.xml" ContentType="application/vnd.openxmlformats-officedocument.themeOverride+xml"/>
  <Override PartName="/xl/charts/chart29.xml" ContentType="application/vnd.openxmlformats-officedocument.drawingml.chart+xml"/>
  <Override PartName="/xl/theme/themeOverride44.xml" ContentType="application/vnd.openxmlformats-officedocument.themeOverride+xml"/>
  <Override PartName="/xl/charts/chart58.xml" ContentType="application/vnd.openxmlformats-officedocument.drawingml.chart+xml"/>
  <Override PartName="/xl/theme/themeOverride62.xml" ContentType="application/vnd.openxmlformats-officedocument.themeOverride+xml"/>
  <Override PartName="/xl/charts/chart76.xml" ContentType="application/vnd.openxmlformats-officedocument.drawingml.chart+xml"/>
  <Override PartName="/xl/theme/themeOverride73.xml" ContentType="application/vnd.openxmlformats-officedocument.themeOverride+xml"/>
  <Override PartName="/xl/charts/chart87.xml" ContentType="application/vnd.openxmlformats-officedocument.drawingml.chart+xml"/>
  <Override PartName="/xl/charts/chart18.xml" ContentType="application/vnd.openxmlformats-officedocument.drawingml.chart+xml"/>
  <Override PartName="/xl/theme/themeOverride22.xml" ContentType="application/vnd.openxmlformats-officedocument.themeOverride+xml"/>
  <Override PartName="/xl/theme/themeOverride33.xml" ContentType="application/vnd.openxmlformats-officedocument.themeOverride+xml"/>
  <Override PartName="/xl/charts/chart36.xml" ContentType="application/vnd.openxmlformats-officedocument.drawingml.chart+xml"/>
  <Override PartName="/xl/charts/chart47.xml" ContentType="application/vnd.openxmlformats-officedocument.drawingml.chart+xml"/>
  <Override PartName="/xl/theme/themeOverride51.xml" ContentType="application/vnd.openxmlformats-officedocument.themeOverride+xml"/>
  <Override PartName="/xl/charts/chart65.xml" ContentType="application/vnd.openxmlformats-officedocument.drawingml.chart+xml"/>
  <Override PartName="/xl/charts/chart83.xml" ContentType="application/vnd.openxmlformats-officedocument.drawingml.chart+xml"/>
  <Override PartName="/xl/theme/themeOverride80.xml" ContentType="application/vnd.openxmlformats-officedocument.themeOverride+xml"/>
  <Override PartName="/xl/worksheets/sheet1.xml" ContentType="application/vnd.openxmlformats-officedocument.spreadsheetml.worksheet+xml"/>
  <Override PartName="/xl/theme/themeOverride11.xml" ContentType="application/vnd.openxmlformats-officedocument.themeOverride+xml"/>
  <Override PartName="/xl/charts/chart25.xml" ContentType="application/vnd.openxmlformats-officedocument.drawingml.chart+xml"/>
  <Override PartName="/xl/theme/themeOverride40.xml" ContentType="application/vnd.openxmlformats-officedocument.themeOverride+xml"/>
  <Override PartName="/xl/charts/chart54.xml" ContentType="application/vnd.openxmlformats-officedocument.drawingml.chart+xml"/>
  <Override PartName="/xl/charts/chart72.xml" ContentType="application/vnd.openxmlformats-officedocument.drawingml.chart+xml"/>
  <Override PartName="/xl/charts/chart14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/chart61.xml" ContentType="application/vnd.openxmlformats-officedocument.drawingml.chart+xml"/>
  <Override PartName="/xl/charts/chart90.xml" ContentType="application/vnd.openxmlformats-officedocument.drawingml.chart+xml"/>
  <Override PartName="/xl/theme/themeOverride7.xml" ContentType="application/vnd.openxmlformats-officedocument.themeOverride+xml"/>
  <Override PartName="/xl/charts/chart21.xml" ContentType="application/vnd.openxmlformats-officedocument.drawingml.chart+xml"/>
  <Override PartName="/xl/charts/chart50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Override78.xml" ContentType="application/vnd.openxmlformats-officedocument.themeOverride+xml"/>
  <Override PartName="/xl/theme/themeOverride3.xml" ContentType="application/vnd.openxmlformats-officedocument.themeOverride+xml"/>
  <Override PartName="/xl/theme/themeOverride38.xml" ContentType="application/vnd.openxmlformats-officedocument.themeOverride+xml"/>
  <Override PartName="/xl/theme/themeOverride49.xml" ContentType="application/vnd.openxmlformats-officedocument.themeOverride+xml"/>
  <Override PartName="/xl/theme/themeOverride67.xml" ContentType="application/vnd.openxmlformats-officedocument.themeOverride+xml"/>
  <Override PartName="/xl/theme/themeOverride85.xml" ContentType="application/vnd.openxmlformats-officedocument.themeOverride+xml"/>
  <Override PartName="/xl/charts/chart3.xml" ContentType="application/vnd.openxmlformats-officedocument.drawingml.chart+xml"/>
  <Override PartName="/xl/theme/themeOverride27.xml" ContentType="application/vnd.openxmlformats-officedocument.themeOverride+xml"/>
  <Override PartName="/xl/theme/themeOverride45.xml" ContentType="application/vnd.openxmlformats-officedocument.themeOverride+xml"/>
  <Override PartName="/xl/charts/chart59.xml" ContentType="application/vnd.openxmlformats-officedocument.drawingml.chart+xml"/>
  <Override PartName="/xl/theme/themeOverride56.xml" ContentType="application/vnd.openxmlformats-officedocument.themeOverride+xml"/>
  <Override PartName="/xl/theme/themeOverride74.xml" ContentType="application/vnd.openxmlformats-officedocument.themeOverride+xml"/>
  <Override PartName="/xl/charts/chart88.xml" ContentType="application/vnd.openxmlformats-officedocument.drawingml.chart+xml"/>
  <Override PartName="/xl/theme/themeOverride16.xml" ContentType="application/vnd.openxmlformats-officedocument.themeOverride+xml"/>
  <Override PartName="/xl/theme/themeOverride34.xml" ContentType="application/vnd.openxmlformats-officedocument.themeOverride+xml"/>
  <Override PartName="/xl/charts/chart48.xml" ContentType="application/vnd.openxmlformats-officedocument.drawingml.chart+xml"/>
  <Override PartName="/xl/theme/themeOverride63.xml" ContentType="application/vnd.openxmlformats-officedocument.themeOverride+xml"/>
  <Override PartName="/xl/charts/chart77.xml" ContentType="application/vnd.openxmlformats-officedocument.drawingml.chart+xml"/>
  <Override PartName="/xl/theme/themeOverride81.xml" ContentType="application/vnd.openxmlformats-officedocument.themeOverride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theme/themeOverride23.xml" ContentType="application/vnd.openxmlformats-officedocument.themeOverride+xml"/>
  <Override PartName="/xl/charts/chart37.xml" ContentType="application/vnd.openxmlformats-officedocument.drawingml.chart+xml"/>
  <Override PartName="/xl/theme/themeOverride41.xml" ContentType="application/vnd.openxmlformats-officedocument.themeOverride+xml"/>
  <Override PartName="/xl/charts/chart55.xml" ContentType="application/vnd.openxmlformats-officedocument.drawingml.chart+xml"/>
  <Override PartName="/xl/theme/themeOverride52.xml" ContentType="application/vnd.openxmlformats-officedocument.themeOverride+xml"/>
  <Override PartName="/xl/charts/chart66.xml" ContentType="application/vnd.openxmlformats-officedocument.drawingml.chart+xml"/>
  <Override PartName="/xl/theme/themeOverride70.xml" ContentType="application/vnd.openxmlformats-officedocument.themeOverride+xml"/>
  <Override PartName="/xl/charts/chart84.xml" ContentType="application/vnd.openxmlformats-officedocument.drawingml.chart+xml"/>
  <Override PartName="/xl/theme/themeOverride12.xml" ContentType="application/vnd.openxmlformats-officedocument.themeOverride+xml"/>
  <Override PartName="/xl/charts/chart26.xml" ContentType="application/vnd.openxmlformats-officedocument.drawingml.chart+xml"/>
  <Override PartName="/xl/theme/themeOverride30.xml" ContentType="application/vnd.openxmlformats-officedocument.themeOverride+xml"/>
  <Override PartName="/xl/charts/chart44.xml" ContentType="application/vnd.openxmlformats-officedocument.drawingml.chart+xml"/>
  <Override PartName="/xl/charts/chart73.xml" ContentType="application/vnd.openxmlformats-officedocument.drawingml.chart+xml"/>
  <Override PartName="/xl/charts/chart91.xml" ContentType="application/vnd.openxmlformats-officedocument.drawingml.chart+xml"/>
  <Override PartName="/xl/theme/themeOverride8.xml" ContentType="application/vnd.openxmlformats-officedocument.themeOverride+xml"/>
  <Override PartName="/xl/charts/chart15.xml" ContentType="application/vnd.openxmlformats-officedocument.drawingml.chart+xml"/>
  <Override PartName="/xl/charts/chart33.xml" ContentType="application/vnd.openxmlformats-officedocument.drawingml.chart+xml"/>
  <Override PartName="/xl/charts/chart51.xml" ContentType="application/vnd.openxmlformats-officedocument.drawingml.chart+xml"/>
  <Override PartName="/xl/charts/chart62.xml" ContentType="application/vnd.openxmlformats-officedocument.drawingml.chart+xml"/>
  <Override PartName="/xl/charts/chart80.xml" ContentType="application/vnd.openxmlformats-officedocument.drawingml.char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4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5480" windowHeight="11640"/>
  </bookViews>
  <sheets>
    <sheet name="UPC" sheetId="13" r:id="rId1"/>
    <sheet name="Gràfics" sheetId="14" r:id="rId2"/>
    <sheet name="Comparació" sheetId="15" r:id="rId3"/>
  </sheets>
  <definedNames>
    <definedName name="_xlnm.Print_Area" localSheetId="1">Gràfics!$A$1:$P$378</definedName>
    <definedName name="_xlnm.Print_Area" localSheetId="0">UPC!$A$1:$O$157</definedName>
  </definedNames>
  <calcPr calcId="125725"/>
</workbook>
</file>

<file path=xl/calcChain.xml><?xml version="1.0" encoding="utf-8"?>
<calcChain xmlns="http://schemas.openxmlformats.org/spreadsheetml/2006/main">
  <c r="L18" i="13"/>
  <c r="K18" s="1"/>
  <c r="N47"/>
  <c r="M47" s="1"/>
  <c r="N42"/>
  <c r="M42" s="1"/>
  <c r="N43"/>
  <c r="M43" s="1"/>
  <c r="N44"/>
  <c r="M44" s="1"/>
  <c r="N45"/>
  <c r="M45" s="1"/>
  <c r="N46"/>
  <c r="M46" s="1"/>
  <c r="K47"/>
  <c r="I47"/>
  <c r="L16"/>
  <c r="K16" s="1"/>
  <c r="L17"/>
  <c r="I17" s="1"/>
  <c r="L19"/>
  <c r="I19" s="1"/>
  <c r="L20"/>
  <c r="K20" s="1"/>
  <c r="L21"/>
  <c r="I21" s="1"/>
  <c r="I45" l="1"/>
  <c r="I43"/>
  <c r="K44"/>
  <c r="I46"/>
  <c r="I44"/>
  <c r="I42"/>
  <c r="K46"/>
  <c r="K42"/>
  <c r="I18"/>
  <c r="I20"/>
  <c r="I16"/>
  <c r="K21"/>
  <c r="K19"/>
  <c r="K17"/>
  <c r="K45"/>
  <c r="K43"/>
  <c r="G133" l="1"/>
  <c r="H133" s="1"/>
  <c r="L57"/>
  <c r="J57"/>
  <c r="H57"/>
  <c r="N56"/>
  <c r="K56" s="1"/>
  <c r="N55"/>
  <c r="M55" s="1"/>
  <c r="N54"/>
  <c r="K54" s="1"/>
  <c r="N53"/>
  <c r="M53" s="1"/>
  <c r="N52"/>
  <c r="K52" s="1"/>
  <c r="N51"/>
  <c r="M51" s="1"/>
  <c r="N50"/>
  <c r="K50" s="1"/>
  <c r="N49"/>
  <c r="M49" s="1"/>
  <c r="N48"/>
  <c r="K48" s="1"/>
  <c r="N41"/>
  <c r="M41" s="1"/>
  <c r="N40"/>
  <c r="K40" s="1"/>
  <c r="N39"/>
  <c r="M39" s="1"/>
  <c r="N38"/>
  <c r="K38" s="1"/>
  <c r="N37"/>
  <c r="M37" s="1"/>
  <c r="J31"/>
  <c r="H31"/>
  <c r="L30"/>
  <c r="I30" s="1"/>
  <c r="L29"/>
  <c r="I29" s="1"/>
  <c r="L28"/>
  <c r="I28" s="1"/>
  <c r="L27"/>
  <c r="I27" s="1"/>
  <c r="L26"/>
  <c r="I26" s="1"/>
  <c r="L25"/>
  <c r="I25" s="1"/>
  <c r="L24"/>
  <c r="I24" s="1"/>
  <c r="L23"/>
  <c r="I23" s="1"/>
  <c r="L22"/>
  <c r="I22" s="1"/>
  <c r="L15"/>
  <c r="I15" s="1"/>
  <c r="L14"/>
  <c r="I14" s="1"/>
  <c r="L13"/>
  <c r="I13" s="1"/>
  <c r="L12"/>
  <c r="I12" s="1"/>
  <c r="L11"/>
  <c r="I11" s="1"/>
  <c r="K55" l="1"/>
  <c r="I55"/>
  <c r="I51"/>
  <c r="H129"/>
  <c r="K37"/>
  <c r="K53"/>
  <c r="H127"/>
  <c r="H131"/>
  <c r="K41"/>
  <c r="K51"/>
  <c r="I53"/>
  <c r="K39"/>
  <c r="K49"/>
  <c r="I37"/>
  <c r="I39"/>
  <c r="I41"/>
  <c r="I49"/>
  <c r="L31"/>
  <c r="M18" s="1"/>
  <c r="N57"/>
  <c r="K11"/>
  <c r="K12"/>
  <c r="K13"/>
  <c r="K14"/>
  <c r="K15"/>
  <c r="K22"/>
  <c r="K23"/>
  <c r="K24"/>
  <c r="K25"/>
  <c r="K26"/>
  <c r="K27"/>
  <c r="K28"/>
  <c r="K29"/>
  <c r="K30"/>
  <c r="I38"/>
  <c r="M38"/>
  <c r="I40"/>
  <c r="M40"/>
  <c r="I48"/>
  <c r="M48"/>
  <c r="I50"/>
  <c r="M50"/>
  <c r="I52"/>
  <c r="M52"/>
  <c r="I54"/>
  <c r="M54"/>
  <c r="I56"/>
  <c r="M56"/>
  <c r="H128"/>
  <c r="H130"/>
  <c r="H132"/>
  <c r="K31" l="1"/>
  <c r="M21"/>
  <c r="M19"/>
  <c r="M17"/>
  <c r="M20"/>
  <c r="M16"/>
  <c r="I57"/>
  <c r="O46"/>
  <c r="O42"/>
  <c r="O45"/>
  <c r="O44"/>
  <c r="O47"/>
  <c r="O43"/>
  <c r="M29"/>
  <c r="H147"/>
  <c r="H145"/>
  <c r="H143"/>
  <c r="H141"/>
  <c r="H123"/>
  <c r="H121"/>
  <c r="H119"/>
  <c r="H109"/>
  <c r="H107"/>
  <c r="H105"/>
  <c r="H102"/>
  <c r="H95"/>
  <c r="H88"/>
  <c r="H86"/>
  <c r="H83"/>
  <c r="H75"/>
  <c r="H73"/>
  <c r="H71"/>
  <c r="H69"/>
  <c r="H67"/>
  <c r="M31"/>
  <c r="H148"/>
  <c r="H146"/>
  <c r="H144"/>
  <c r="H142"/>
  <c r="H140"/>
  <c r="H122"/>
  <c r="H120"/>
  <c r="H110"/>
  <c r="H108"/>
  <c r="H106"/>
  <c r="H103"/>
  <c r="H96"/>
  <c r="H94"/>
  <c r="H87"/>
  <c r="H85"/>
  <c r="H82"/>
  <c r="H74"/>
  <c r="H72"/>
  <c r="H70"/>
  <c r="H68"/>
  <c r="H66"/>
  <c r="O56"/>
  <c r="O52"/>
  <c r="O48"/>
  <c r="O38"/>
  <c r="M30"/>
  <c r="M28"/>
  <c r="M26"/>
  <c r="M24"/>
  <c r="M22"/>
  <c r="M13"/>
  <c r="M11"/>
  <c r="M14"/>
  <c r="O57"/>
  <c r="O55"/>
  <c r="O53"/>
  <c r="O51"/>
  <c r="O49"/>
  <c r="O41"/>
  <c r="O39"/>
  <c r="O37"/>
  <c r="K57"/>
  <c r="O54"/>
  <c r="O50"/>
  <c r="O40"/>
  <c r="M27"/>
  <c r="M25"/>
  <c r="M23"/>
  <c r="M15"/>
  <c r="M12"/>
  <c r="M57"/>
  <c r="I31"/>
</calcChain>
</file>

<file path=xl/sharedStrings.xml><?xml version="1.0" encoding="utf-8"?>
<sst xmlns="http://schemas.openxmlformats.org/spreadsheetml/2006/main" count="638" uniqueCount="143">
  <si>
    <t>TOTAL</t>
  </si>
  <si>
    <t>Gènere</t>
  </si>
  <si>
    <t>Noi</t>
  </si>
  <si>
    <t>Noia</t>
  </si>
  <si>
    <t>Estudis cursats</t>
  </si>
  <si>
    <t>CFGS</t>
  </si>
  <si>
    <t>Altres</t>
  </si>
  <si>
    <t>Indica quin mitjà de transport tens previst utilitzar / utilitzes habitualment per accedir al teu Campus:</t>
  </si>
  <si>
    <t>(pots marcar més d'una opció)</t>
  </si>
  <si>
    <t>Autobús urbà</t>
  </si>
  <si>
    <t>Autobús interurbà</t>
  </si>
  <si>
    <t>Metro</t>
  </si>
  <si>
    <t>Tramvia</t>
  </si>
  <si>
    <t>Ferrocarrils (FGC)</t>
  </si>
  <si>
    <t>RENFE</t>
  </si>
  <si>
    <t>Cotxe</t>
  </si>
  <si>
    <t>Moto</t>
  </si>
  <si>
    <t>Bicicleta</t>
  </si>
  <si>
    <t>A peu (si els desplaçaments superen els 5 min)</t>
  </si>
  <si>
    <t>Respostes</t>
  </si>
  <si>
    <t>%</t>
  </si>
  <si>
    <t>2. Quan vas decidir que faries aquests estudis?</t>
  </si>
  <si>
    <t>3. Per què has triat aquesta escola/facultat per cursar aquests estudis?</t>
  </si>
  <si>
    <t>Són els estudis que m'agraden més</t>
  </si>
  <si>
    <t>Són estudis amb una bona sortida laboral</t>
  </si>
  <si>
    <t>Me'ls han recomanat:</t>
  </si>
  <si>
    <t>Des de sempre els he volgut fer</t>
  </si>
  <si>
    <t>Crec que és la millor en aquests estudis</t>
  </si>
  <si>
    <t xml:space="preserve">Crec que és l'única que ofereix aquests estudis </t>
  </si>
  <si>
    <t>Me l'han recomanada:</t>
  </si>
  <si>
    <t>Per la facilitat d'accés (proximitat, bona comunicació...)</t>
  </si>
  <si>
    <t>Per la nota d'accés als estudis</t>
  </si>
  <si>
    <t>Jornades de Portes Obertes o visites als campus i centres de:</t>
  </si>
  <si>
    <t>Saló de l'Ensenyament o altres fires</t>
  </si>
  <si>
    <t>Barcelona</t>
  </si>
  <si>
    <t>Baix Llobregat (Castelldefels)</t>
  </si>
  <si>
    <t>Manresa</t>
  </si>
  <si>
    <t>Sant Cugat del Vallès</t>
  </si>
  <si>
    <t>Terrassa</t>
  </si>
  <si>
    <t>Vilanova i la Geltrú</t>
  </si>
  <si>
    <t>Total</t>
  </si>
  <si>
    <t>Web de la UPC</t>
  </si>
  <si>
    <t>Web de les escoles i facultats de la UPC</t>
  </si>
  <si>
    <t>Cercadors (Google, Yahoo, altres)</t>
  </si>
  <si>
    <t>Portals educatius</t>
  </si>
  <si>
    <t>Guies informatives dels estudis de la UPC</t>
  </si>
  <si>
    <t>Consultes al servei d'informació de la UPC</t>
  </si>
  <si>
    <t>DADES GENERALS</t>
  </si>
  <si>
    <t xml:space="preserve">Visites a Campus </t>
  </si>
  <si>
    <t>% (*)</t>
  </si>
  <si>
    <t>-</t>
  </si>
  <si>
    <t>Gabinet de Planificació, Avaluació i Qualitat</t>
  </si>
  <si>
    <t>BCT</t>
  </si>
  <si>
    <t>4. Com has obtingut informació de la UPC?</t>
  </si>
  <si>
    <t xml:space="preserve">4.1. Has participat en activitats de promoció dels estudis de la UPC? </t>
  </si>
  <si>
    <t xml:space="preserve">4.2. Quins canals has utilitzat per informar-te? </t>
  </si>
  <si>
    <t>Escola d'Enginyeria de Terrassa (EET)</t>
  </si>
  <si>
    <t>Escola Politècnica Superior d'Edificació de Barcelona (EPSEB)</t>
  </si>
  <si>
    <t>Escola Politècnica Superior d'Enginyeria de Manresa (EPSEM)</t>
  </si>
  <si>
    <t>Escola Politècnica Superior d'Enginyeria de Vilanova i la Geltrú (EPSEVG)</t>
  </si>
  <si>
    <t>Escola Superior d'Agricultura de Barcelona (ESAB)</t>
  </si>
  <si>
    <t>Escola Tècnica Superior d'Arquitectura de Barcelona (ETSAB)</t>
  </si>
  <si>
    <t>Escola Tècnica Superior d'Arquitectura del Vallès (ETSAV)</t>
  </si>
  <si>
    <t>Escola Tècnica Superior d'Enginyeria de Telecomunicació de Barcelona (ETSETB)</t>
  </si>
  <si>
    <t>Escola Tècnica Superior d'Enginyeria Industrial de Barcelona (ETSEIB)</t>
  </si>
  <si>
    <t>Escola Tècnica Superior d'Enginyeries Industrial i Aeronàutica de Terrassa (ETSEIAT)</t>
  </si>
  <si>
    <t>Escola Universitària d'Enginyeria Tècnica Industrial de Barcelona (EUETIB)</t>
  </si>
  <si>
    <t>Escola Universitària d'Òptica i Optometria de Terrassa (EUOOT)</t>
  </si>
  <si>
    <t>Facultat de Matemàtiques i Estadística (FME)</t>
  </si>
  <si>
    <t>Facultat de Nàutica de Barcelona (FNB)</t>
  </si>
  <si>
    <r>
      <rPr>
        <b/>
        <sz val="12"/>
        <color theme="0"/>
        <rFont val="Verdana"/>
        <family val="2"/>
      </rPr>
      <t>ENQUESTA PER A L'ESTUDIANTAT DE NOU INGRÉS</t>
    </r>
    <r>
      <rPr>
        <b/>
        <sz val="10"/>
        <color theme="0"/>
        <rFont val="Verdana"/>
        <family val="2"/>
      </rPr>
      <t xml:space="preserve">
CURS 2011-2012</t>
    </r>
  </si>
  <si>
    <t>Titulació</t>
  </si>
  <si>
    <t>BCT: Batxillerat ciències i tecnologia; CFGS: Cicles Formatius de Grau Superior; Altres;</t>
  </si>
  <si>
    <r>
      <rPr>
        <b/>
        <sz val="10"/>
        <color theme="0" tint="-0.499984740745262"/>
        <rFont val="Verdana"/>
        <family val="2"/>
      </rPr>
      <t xml:space="preserve">1. Per què has escollit els estudis en què t’has matriculat?
</t>
    </r>
    <r>
      <rPr>
        <sz val="10"/>
        <color theme="0" tint="-0.499984740745262"/>
        <rFont val="Verdana"/>
        <family val="2"/>
      </rPr>
      <t>(pots marcar més d'una opció)</t>
    </r>
  </si>
  <si>
    <t xml:space="preserve">     La família</t>
  </si>
  <si>
    <t xml:space="preserve"> </t>
  </si>
  <si>
    <t xml:space="preserve">     Les amistats</t>
  </si>
  <si>
    <t xml:space="preserve">     El professorat</t>
  </si>
  <si>
    <t>Ho vaig decidir en el moment de triar l'opció universitària</t>
  </si>
  <si>
    <t>Sessions informatives d'estudiantat o professorat de la UPC al meu centre de secundària</t>
  </si>
  <si>
    <t>Ns/Nc</t>
  </si>
  <si>
    <t>Portal d’activitats d’Informació i orientació per a l'estudiantat de secundària del web de la UPC</t>
  </si>
  <si>
    <t>Facebook (Jo també vull estudiar a la UPC)</t>
  </si>
  <si>
    <t>(*) Percentatges respecte el total de respostes ()</t>
  </si>
  <si>
    <t>RESULTATS GLOBALS UPC</t>
  </si>
  <si>
    <t>Centre De Formació Interdisciplinària Superior (CFIS)</t>
  </si>
  <si>
    <t>Centre De La Imatge I La Tecnologia Multimèdia (CITM)</t>
  </si>
  <si>
    <t>Escola d'Enginyeria d'Igualada (EEI)</t>
  </si>
  <si>
    <t>Escola Tècnica Superior d'Enginyeria de Camins, Canals i Ports de Barcelona (ETSECCPB)</t>
  </si>
  <si>
    <t>Facultat d'informàtica de Barcelona (FIB)</t>
  </si>
  <si>
    <t>Escola d'Enginyeria de Telecomunicació i Aeroespacial de Castelldefels (EETAC)</t>
  </si>
  <si>
    <t>Batxillerat ciències i tecnologia</t>
  </si>
  <si>
    <t>Cicles Formatius de Grau Superior</t>
  </si>
  <si>
    <t>1. Per què has escollit els estudis en què t’has matriculat?
(pots marcar més d'una opció)</t>
  </si>
  <si>
    <t>La família</t>
  </si>
  <si>
    <t>Les amistats</t>
  </si>
  <si>
    <t>El professorat</t>
  </si>
  <si>
    <t>Jornades de Portes Obertes o visites als campus i centres de (*)</t>
  </si>
  <si>
    <t>Centre De Formació Interdisciplinària Superior (CFIS) - Gènere</t>
  </si>
  <si>
    <t>Centre De La Imatge I La Tecnologia Multimèdia (CITM) - Gènere</t>
  </si>
  <si>
    <t>Escola d'Enginyeria d'Igualada (EEI) - Gènere</t>
  </si>
  <si>
    <t>Escola d'Enginyeria de Terrassa (EET) - Gènere</t>
  </si>
  <si>
    <t>Escola d'Enginyeria de Telecomunicació i Aeroespacial de Castelldefels (EETAC) - Gènere</t>
  </si>
  <si>
    <t>Escola Politècnica Superior d'Edificació de Barcelona (EPSEB) - Gènere</t>
  </si>
  <si>
    <t>Escola Politècnica Superior d'Enginyeria de Manresa (EPSEM) - Gènere</t>
  </si>
  <si>
    <t>Escola Politècnica Superior d'Enginyeria de Vilanova i la Geltrú (EPSEVG) - Gènere</t>
  </si>
  <si>
    <t>Escola Superior d'Agricultura de Barcelona (ESAB) - Gènere</t>
  </si>
  <si>
    <t>Escola Tècnica Superior d'Arquitectura de Barcelona (ETSAB) - Gènere</t>
  </si>
  <si>
    <t>Escola Tècnica Superior d'Arquitectura del Vallès (ETSAV) - Gènere</t>
  </si>
  <si>
    <t>Escola Tècnica Superior d'Enginyeria de Camins, Canals i Ports de Barcelona (ETSECCPB) - Gènere</t>
  </si>
  <si>
    <t>Escola Tècnica Superior d'Enginyeries Industrial i Aeronàutica de Terrassa (ETSEIAT) - Gènere</t>
  </si>
  <si>
    <t>Escola Tècnica Superior d'Enginyeria Industrial de Barcelona (ETSEIB) - Gènere</t>
  </si>
  <si>
    <t>Escola Tècnica Superior d'Enginyeria de Telecomunicació de Barcelona (ETSETB) - Gènere</t>
  </si>
  <si>
    <t>Escola Universitària d'Enginyeria Tècnica Industrial de Barcelona (EUETIB) - Gènere</t>
  </si>
  <si>
    <t>Escola Universitària d'Òptica i Optometria de Terrassa (EUOOT) - Gènere</t>
  </si>
  <si>
    <t>Facultat d'informàtica de Barcelona (FIB) - Gènere</t>
  </si>
  <si>
    <t>Facultat de Matemàtiques i Estadística (FME) - Gènere</t>
  </si>
  <si>
    <t>Facultat de Nàutica de Barcelona (FNB) - Gènere</t>
  </si>
  <si>
    <t>Centre De Formació Interdisciplinària Superior (CFIS) - Estudis cursats</t>
  </si>
  <si>
    <t>Centre De La Imatge I La Tecnologia Multimèdia (CITM) - Estudis cursats</t>
  </si>
  <si>
    <t>Escola d'Enginyeria d'Igualada (EEI) - Estudis cursats</t>
  </si>
  <si>
    <t>Escola d'Enginyeria de Terrassa (EET) - Estudis cursats</t>
  </si>
  <si>
    <t>Escola d'Enginyeria de Telecomunicació i Aeroespacial de Castelldefels (EETAC) - Estudis cursats</t>
  </si>
  <si>
    <t>Escola Politècnica Superior d'Edificació de Barcelona (EPSEB) - Estudis cursats</t>
  </si>
  <si>
    <t>Escola Politècnica Superior d'Enginyeria de Manresa (EPSEM) - Estudis cursats</t>
  </si>
  <si>
    <t>Escola Politècnica Superior d'Enginyeria de Vilanova i la Geltrú (EPSEVG) - Estudis cursats</t>
  </si>
  <si>
    <t>Escola Superior d'Agricultura de Barcelona (ESAB) - Estudis cursats</t>
  </si>
  <si>
    <t>Escola Tècnica Superior d'Arquitectura de Barcelona (ETSAB) - Estudis cursats</t>
  </si>
  <si>
    <t>Escola Tècnica Superior d'Arquitectura del Vallès (ETSAV) - Estudis cursats</t>
  </si>
  <si>
    <t>Escola Tècnica Superior d'Enginyeria de Camins, Canals i Ports de Barcelona (ETSECCPB) - Estudis cursats</t>
  </si>
  <si>
    <t>Escola Tècnica Superior d'Enginyeries Industrial i Aeronàutica de Terrassa (ETSEIAT) - Estudis cursats</t>
  </si>
  <si>
    <t>Escola Tècnica Superior d'Enginyeria Industrial de Barcelona (ETSEIB) - Estudis cursats</t>
  </si>
  <si>
    <t>Escola Tècnica Superior d'Enginyeria de Telecomunicació de Barcelona (ETSETB) - Estudis cursats</t>
  </si>
  <si>
    <t>Escola Universitària d'Enginyeria Tècnica Industrial de Barcelona (EUETIB) - Estudis cursats</t>
  </si>
  <si>
    <t>Escola Universitària d'Òptica i Optometria de Terrassa (EUOOT) - Estudis cursats</t>
  </si>
  <si>
    <t>Facultat d'informàtica de Barcelona (FIB) - Estudis cursats</t>
  </si>
  <si>
    <t>Facultat de Matemàtiques i Estadística (FME) - Estudis cursats</t>
  </si>
  <si>
    <t>Facultat de Nàutica de Barcelona (FNB) - Estudis cursats</t>
  </si>
  <si>
    <t>2010-2011</t>
  </si>
  <si>
    <t>2011-2012</t>
  </si>
  <si>
    <t>ENQUESTA PER A L'ESTUDIANTAT DE NOU INGRÉS</t>
  </si>
  <si>
    <t>COMPARACIÓ DE RESULTATS GLOBALS UPC</t>
  </si>
  <si>
    <t>18 d'octubre de 2011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</si>
</sst>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###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sz val="8"/>
      <color theme="1"/>
      <name val="Verdana"/>
      <family val="2"/>
    </font>
    <font>
      <b/>
      <sz val="12"/>
      <color theme="0"/>
      <name val="Verdana"/>
      <family val="2"/>
    </font>
    <font>
      <b/>
      <sz val="10"/>
      <color theme="9" tint="-0.499984740745262"/>
      <name val="Verdana"/>
      <family val="2"/>
    </font>
    <font>
      <sz val="11"/>
      <color indexed="8"/>
      <name val="Calibri"/>
      <family val="2"/>
    </font>
    <font>
      <b/>
      <sz val="11"/>
      <color theme="3"/>
      <name val="Calibri"/>
      <family val="2"/>
      <scheme val="minor"/>
    </font>
    <font>
      <b/>
      <sz val="10"/>
      <color theme="6" tint="-0.249977111117893"/>
      <name val="Verdana"/>
      <family val="2"/>
    </font>
    <font>
      <b/>
      <sz val="16"/>
      <color theme="0" tint="-0.499984740745262"/>
      <name val="Calibri"/>
      <family val="2"/>
      <scheme val="minor"/>
    </font>
    <font>
      <sz val="9"/>
      <color indexed="8"/>
      <name val="Arial"/>
      <family val="2"/>
    </font>
    <font>
      <sz val="10"/>
      <color theme="0"/>
      <name val="Verdana"/>
      <family val="2"/>
    </font>
    <font>
      <b/>
      <sz val="10"/>
      <color theme="0" tint="-0.499984740745262"/>
      <name val="Verdana"/>
      <family val="2"/>
    </font>
    <font>
      <sz val="8"/>
      <color theme="0" tint="-0.499984740745262"/>
      <name val="Verdana"/>
      <family val="2"/>
    </font>
    <font>
      <sz val="10"/>
      <color theme="0" tint="-0.499984740745262"/>
      <name val="Verdana"/>
      <family val="2"/>
    </font>
    <font>
      <sz val="9"/>
      <color theme="1"/>
      <name val="Verdana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0"/>
      <name val="Verdana"/>
      <family val="2"/>
    </font>
    <font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2" fillId="0" borderId="6" applyNumberFormat="0" applyFill="0" applyAlignment="0" applyProtection="0"/>
    <xf numFmtId="0" fontId="2" fillId="0" borderId="0"/>
    <xf numFmtId="0" fontId="2" fillId="0" borderId="0"/>
  </cellStyleXfs>
  <cellXfs count="102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/>
    <xf numFmtId="3" fontId="5" fillId="3" borderId="1" xfId="2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3" fontId="5" fillId="3" borderId="3" xfId="2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164" fontId="4" fillId="2" borderId="0" xfId="1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64" fontId="7" fillId="6" borderId="5" xfId="1" applyNumberFormat="1" applyFont="1" applyFill="1" applyBorder="1" applyAlignment="1">
      <alignment horizontal="center" vertical="center"/>
    </xf>
    <xf numFmtId="0" fontId="3" fillId="0" borderId="0" xfId="0" applyFont="1" applyFill="1"/>
    <xf numFmtId="0" fontId="6" fillId="5" borderId="0" xfId="0" applyFont="1" applyFill="1" applyAlignment="1">
      <alignment vertical="center" wrapText="1"/>
    </xf>
    <xf numFmtId="0" fontId="10" fillId="5" borderId="0" xfId="0" applyFont="1" applyFill="1" applyAlignment="1">
      <alignment vertical="center" wrapText="1"/>
    </xf>
    <xf numFmtId="0" fontId="3" fillId="5" borderId="0" xfId="0" applyFont="1" applyFill="1"/>
    <xf numFmtId="0" fontId="6" fillId="5" borderId="0" xfId="0" applyFont="1" applyFill="1" applyAlignment="1">
      <alignment horizontal="center" vertical="center" wrapText="1"/>
    </xf>
    <xf numFmtId="0" fontId="14" fillId="2" borderId="7" xfId="4" applyFont="1" applyFill="1" applyBorder="1" applyAlignment="1">
      <alignment vertical="center"/>
    </xf>
    <xf numFmtId="0" fontId="3" fillId="0" borderId="7" xfId="0" applyFont="1" applyFill="1" applyBorder="1"/>
    <xf numFmtId="0" fontId="6" fillId="8" borderId="2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15" fillId="0" borderId="0" xfId="5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164" fontId="7" fillId="9" borderId="5" xfId="1" applyNumberFormat="1" applyFont="1" applyFill="1" applyBorder="1" applyAlignment="1">
      <alignment horizontal="center" vertical="center"/>
    </xf>
    <xf numFmtId="0" fontId="17" fillId="0" borderId="0" xfId="0" applyFont="1" applyFill="1"/>
    <xf numFmtId="0" fontId="18" fillId="0" borderId="0" xfId="0" applyFont="1" applyFill="1"/>
    <xf numFmtId="0" fontId="3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5" fillId="2" borderId="4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5" fillId="3" borderId="0" xfId="2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15" fillId="0" borderId="0" xfId="6" applyFont="1" applyBorder="1" applyAlignment="1">
      <alignment horizontal="left" vertical="top" wrapText="1"/>
    </xf>
    <xf numFmtId="165" fontId="15" fillId="0" borderId="0" xfId="6" applyNumberFormat="1" applyFont="1" applyBorder="1" applyAlignment="1">
      <alignment horizontal="right" vertical="top"/>
    </xf>
    <xf numFmtId="0" fontId="2" fillId="0" borderId="0" xfId="6" applyBorder="1"/>
    <xf numFmtId="0" fontId="2" fillId="0" borderId="0" xfId="6" applyFont="1" applyBorder="1" applyAlignment="1">
      <alignment vertical="center"/>
    </xf>
    <xf numFmtId="0" fontId="15" fillId="0" borderId="0" xfId="6" applyFont="1" applyBorder="1" applyAlignment="1">
      <alignment horizontal="center" wrapText="1"/>
    </xf>
    <xf numFmtId="0" fontId="20" fillId="5" borderId="0" xfId="0" applyFont="1" applyFill="1"/>
    <xf numFmtId="0" fontId="16" fillId="5" borderId="0" xfId="0" applyFont="1" applyFill="1" applyBorder="1"/>
    <xf numFmtId="10" fontId="21" fillId="5" borderId="0" xfId="0" applyNumberFormat="1" applyFont="1" applyFill="1" applyBorder="1"/>
    <xf numFmtId="0" fontId="5" fillId="5" borderId="0" xfId="0" applyFont="1" applyFill="1" applyBorder="1"/>
    <xf numFmtId="0" fontId="6" fillId="5" borderId="0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21" fillId="5" borderId="0" xfId="0" applyFont="1" applyFill="1" applyBorder="1"/>
    <xf numFmtId="0" fontId="22" fillId="5" borderId="0" xfId="0" applyFont="1" applyFill="1" applyBorder="1"/>
    <xf numFmtId="10" fontId="22" fillId="5" borderId="0" xfId="0" applyNumberFormat="1" applyFont="1" applyFill="1" applyBorder="1"/>
    <xf numFmtId="0" fontId="4" fillId="5" borderId="0" xfId="0" applyFont="1" applyFill="1" applyBorder="1" applyAlignment="1">
      <alignment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23" fillId="5" borderId="0" xfId="0" applyFont="1" applyFill="1" applyBorder="1"/>
    <xf numFmtId="0" fontId="6" fillId="8" borderId="2" xfId="0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horizontal="left"/>
    </xf>
    <xf numFmtId="0" fontId="21" fillId="5" borderId="0" xfId="0" applyFont="1" applyFill="1" applyBorder="1" applyAlignment="1"/>
    <xf numFmtId="0" fontId="9" fillId="5" borderId="0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right"/>
    </xf>
    <xf numFmtId="0" fontId="21" fillId="5" borderId="0" xfId="0" applyFont="1" applyFill="1" applyBorder="1" applyAlignment="1">
      <alignment horizontal="right"/>
    </xf>
    <xf numFmtId="164" fontId="16" fillId="5" borderId="0" xfId="1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left"/>
    </xf>
    <xf numFmtId="10" fontId="21" fillId="5" borderId="0" xfId="0" applyNumberFormat="1" applyFont="1" applyFill="1" applyBorder="1" applyAlignment="1"/>
    <xf numFmtId="0" fontId="21" fillId="5" borderId="0" xfId="0" applyFont="1" applyFill="1" applyBorder="1" applyAlignment="1">
      <alignment horizontal="center"/>
    </xf>
    <xf numFmtId="164" fontId="16" fillId="5" borderId="0" xfId="1" applyNumberFormat="1" applyFont="1" applyFill="1" applyBorder="1" applyAlignment="1">
      <alignment vertical="center"/>
    </xf>
    <xf numFmtId="0" fontId="24" fillId="5" borderId="0" xfId="0" applyFont="1" applyFill="1" applyBorder="1"/>
    <xf numFmtId="0" fontId="25" fillId="5" borderId="0" xfId="0" applyFont="1" applyFill="1" applyBorder="1"/>
    <xf numFmtId="0" fontId="21" fillId="5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6" fillId="4" borderId="0" xfId="0" applyFont="1" applyFill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left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7" fillId="2" borderId="7" xfId="4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 vertical="center" wrapText="1"/>
    </xf>
  </cellXfs>
  <cellStyles count="7">
    <cellStyle name="Normal" xfId="0" builtinId="0"/>
    <cellStyle name="Normal_200_freq" xfId="2"/>
    <cellStyle name="Normal_CFIS" xfId="5"/>
    <cellStyle name="Normal_Full2" xfId="6"/>
    <cellStyle name="Percentual 2" xfId="3"/>
    <cellStyle name="Porcentual" xfId="1" builtinId="5"/>
    <cellStyle name="Título 3" xfId="4" builtinId="18"/>
  </cellStyles>
  <dxfs count="0"/>
  <tableStyles count="0" defaultTableStyle="TableStyleMedium9" defaultPivotStyle="PivotStyleLight16"/>
  <colors>
    <mruColors>
      <color rgb="FFD68C8A"/>
      <color rgb="FFA2B5DA"/>
      <color rgb="FFA6B8DC"/>
      <color rgb="FF4070AA"/>
      <color rgb="FFA4BADE"/>
      <color rgb="FFA5B5DC"/>
      <color rgb="FF9DBBDC"/>
      <color rgb="FF9DB5E2"/>
      <color rgb="FF9DB5DB"/>
      <color rgb="FFC1565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5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6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7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8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9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0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1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3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4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Centre De La Imatge I La Tecnologia Multimèdia (CITM) - Gènere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Gràfics!$BH$14</c:f>
              <c:strCache>
                <c:ptCount val="1"/>
                <c:pt idx="0">
                  <c:v>Centre De La Imatge I La Tecnologia Multimèdia (CITM)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Gràfics!$BI$13:$BJ$13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Gràfics!$BI$14:$BJ$14</c:f>
              <c:numCache>
                <c:formatCode>0.0%</c:formatCode>
                <c:ptCount val="2"/>
                <c:pt idx="0">
                  <c:v>0.57352941176470584</c:v>
                </c:pt>
                <c:pt idx="1">
                  <c:v>0.4264705882352941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Tècnica Superior d'Enginyeria de Camins, Canals i Ports de Barcelona (ETSECCPB) - Gènere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Gràfics!$BH$40</c:f>
              <c:strCache>
                <c:ptCount val="1"/>
                <c:pt idx="0">
                  <c:v>Escola Tècnica Superior d'Enginyeria de Camins, Canals i Ports de Barcelona (ETSECCPB)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multiLvlStrRef>
              <c:f>Gràfics!#REF!</c:f>
            </c:multiLvlStrRef>
          </c:cat>
          <c:val>
            <c:numRef>
              <c:f>Gràfics!$BI$40:$BJ$40</c:f>
              <c:numCache>
                <c:formatCode>0.0%</c:formatCode>
                <c:ptCount val="2"/>
                <c:pt idx="0">
                  <c:v>0.72916666666666663</c:v>
                </c:pt>
                <c:pt idx="1">
                  <c:v>0.27083333333333331</c:v>
                </c:pt>
              </c:numCache>
            </c:numRef>
          </c:val>
        </c:ser>
      </c:pie3DChart>
    </c:plotArea>
    <c:legend>
      <c:legendPos val="r"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Tècnica Superior d'Enginyeries Industrial i Aeronàutica de Terrassa (ETSEIAT) - Gènere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Gràfics!$BH$42</c:f>
              <c:strCache>
                <c:ptCount val="1"/>
                <c:pt idx="0">
                  <c:v>Escola Tècnica Superior d'Enginyeries Industrial i Aeronàutica de Terrassa (ETSEIAT)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multiLvlStrRef>
              <c:f>Gràfics!#REF!</c:f>
            </c:multiLvlStrRef>
          </c:cat>
          <c:val>
            <c:numRef>
              <c:f>Gràfics!$BI$42:$BJ$42</c:f>
              <c:numCache>
                <c:formatCode>0.0%</c:formatCode>
                <c:ptCount val="2"/>
                <c:pt idx="0">
                  <c:v>0.86111111111111116</c:v>
                </c:pt>
                <c:pt idx="1">
                  <c:v>0.1388888888888889</c:v>
                </c:pt>
              </c:numCache>
            </c:numRef>
          </c:val>
        </c:ser>
      </c:pie3DChart>
    </c:plotArea>
    <c:legend>
      <c:legendPos val="r"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Tècnica Superior d'Enginyeria Industrial de Barcelona (ETSEIB) - Gènere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Gràfics!$BH$45</c:f>
              <c:strCache>
                <c:ptCount val="1"/>
                <c:pt idx="0">
                  <c:v>Escola Tècnica Superior d'Enginyeria Industrial de Barcelona (ETSEIB)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Gràfics!$BI$44:$BJ$44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Gràfics!$BI$45:$BJ$45</c:f>
              <c:numCache>
                <c:formatCode>0.0%</c:formatCode>
                <c:ptCount val="2"/>
                <c:pt idx="0">
                  <c:v>0.7558139534883721</c:v>
                </c:pt>
                <c:pt idx="1">
                  <c:v>0.2441860465116279</c:v>
                </c:pt>
              </c:numCache>
            </c:numRef>
          </c:val>
        </c:ser>
      </c:pie3DChart>
    </c:plotArea>
    <c:legend>
      <c:legendPos val="r"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Indica quin mitjà de transport tens previst utilitzar / utilitzes habitualment per accedir al teu Campus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2700" h="50800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Gràfics!$BI$252:$BI$261</c:f>
              <c:strCache>
                <c:ptCount val="10"/>
                <c:pt idx="0">
                  <c:v>Autobús urbà</c:v>
                </c:pt>
                <c:pt idx="1">
                  <c:v>Autobús interurbà</c:v>
                </c:pt>
                <c:pt idx="2">
                  <c:v>Metro</c:v>
                </c:pt>
                <c:pt idx="3">
                  <c:v>Tramvia</c:v>
                </c:pt>
                <c:pt idx="4">
                  <c:v>Ferrocarrils (FGC)</c:v>
                </c:pt>
                <c:pt idx="5">
                  <c:v>RENFE</c:v>
                </c:pt>
                <c:pt idx="6">
                  <c:v>Cotxe</c:v>
                </c:pt>
                <c:pt idx="7">
                  <c:v>Moto</c:v>
                </c:pt>
                <c:pt idx="8">
                  <c:v>Bicicleta</c:v>
                </c:pt>
                <c:pt idx="9">
                  <c:v>A peu (si els desplaçaments superen els 5 min)</c:v>
                </c:pt>
              </c:strCache>
            </c:strRef>
          </c:cat>
          <c:val>
            <c:numRef>
              <c:f>Gràfics!$BJ$252:$BJ$261</c:f>
              <c:numCache>
                <c:formatCode>0.00%</c:formatCode>
                <c:ptCount val="10"/>
                <c:pt idx="0">
                  <c:v>0.1853211009174312</c:v>
                </c:pt>
                <c:pt idx="1">
                  <c:v>8.8990825688073399E-2</c:v>
                </c:pt>
                <c:pt idx="2">
                  <c:v>0.39847094801223243</c:v>
                </c:pt>
                <c:pt idx="3">
                  <c:v>6.6666666666666666E-2</c:v>
                </c:pt>
                <c:pt idx="4">
                  <c:v>0.1217125382262997</c:v>
                </c:pt>
                <c:pt idx="5">
                  <c:v>0.27553516819571866</c:v>
                </c:pt>
                <c:pt idx="6">
                  <c:v>0.20550458715596331</c:v>
                </c:pt>
                <c:pt idx="7">
                  <c:v>0.10275229357798166</c:v>
                </c:pt>
                <c:pt idx="8">
                  <c:v>8.1957186544342503E-2</c:v>
                </c:pt>
                <c:pt idx="9">
                  <c:v>0.22385321100917432</c:v>
                </c:pt>
              </c:numCache>
            </c:numRef>
          </c:val>
        </c:ser>
        <c:shape val="box"/>
        <c:axId val="141230848"/>
        <c:axId val="141232384"/>
        <c:axId val="0"/>
      </c:bar3DChart>
      <c:catAx>
        <c:axId val="14123084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41232384"/>
        <c:crosses val="autoZero"/>
        <c:auto val="1"/>
        <c:lblAlgn val="ctr"/>
        <c:lblOffset val="100"/>
      </c:catAx>
      <c:valAx>
        <c:axId val="141232384"/>
        <c:scaling>
          <c:orientation val="minMax"/>
        </c:scaling>
        <c:delete val="1"/>
        <c:axPos val="l"/>
        <c:numFmt formatCode="0%" sourceLinked="0"/>
        <c:tickLblPos val="none"/>
        <c:crossAx val="141230848"/>
        <c:crosses val="autoZero"/>
        <c:crossBetween val="between"/>
      </c:valAx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Per què has escollit els estudis en què t’has matriculat?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2700" h="57150"/>
            </a:sp3d>
          </c:spPr>
          <c:dLbls>
            <c:numFmt formatCode="0%" sourceLinked="0"/>
            <c:showVal val="1"/>
          </c:dLbls>
          <c:cat>
            <c:multiLvlStrRef>
              <c:f>Gràfics!$BG$270:$BH$275</c:f>
              <c:multiLvlStrCache>
                <c:ptCount val="6"/>
                <c:lvl>
                  <c:pt idx="0">
                    <c:v>Són els estudis que m'agraden més</c:v>
                  </c:pt>
                  <c:pt idx="1">
                    <c:v>Són estudis amb una bona sortida laboral</c:v>
                  </c:pt>
                  <c:pt idx="2">
                    <c:v>La família</c:v>
                  </c:pt>
                  <c:pt idx="3">
                    <c:v>Les amistats</c:v>
                  </c:pt>
                  <c:pt idx="4">
                    <c:v>El professorat</c:v>
                  </c:pt>
                  <c:pt idx="5">
                    <c:v>Altres</c:v>
                  </c:pt>
                </c:lvl>
                <c:lvl>
                  <c:pt idx="2">
                    <c:v>Me'ls han recomanat:</c:v>
                  </c:pt>
                </c:lvl>
              </c:multiLvlStrCache>
            </c:multiLvlStrRef>
          </c:cat>
          <c:val>
            <c:numRef>
              <c:f>Gràfics!$BI$270:$BI$275</c:f>
              <c:numCache>
                <c:formatCode>0.0%</c:formatCode>
                <c:ptCount val="6"/>
                <c:pt idx="0">
                  <c:v>0.82691131498470949</c:v>
                </c:pt>
                <c:pt idx="1">
                  <c:v>0.39418960244648316</c:v>
                </c:pt>
                <c:pt idx="2">
                  <c:v>0.19051987767584097</c:v>
                </c:pt>
                <c:pt idx="3">
                  <c:v>0.13088685015290519</c:v>
                </c:pt>
                <c:pt idx="4">
                  <c:v>0.12324159021406728</c:v>
                </c:pt>
                <c:pt idx="5">
                  <c:v>9.5412844036697253E-2</c:v>
                </c:pt>
              </c:numCache>
            </c:numRef>
          </c:val>
        </c:ser>
        <c:shape val="box"/>
        <c:axId val="141273344"/>
        <c:axId val="141275136"/>
        <c:axId val="0"/>
      </c:bar3DChart>
      <c:catAx>
        <c:axId val="141273344"/>
        <c:scaling>
          <c:orientation val="minMax"/>
        </c:scaling>
        <c:axPos val="b"/>
        <c:majorTickMark val="none"/>
        <c:tickLblPos val="nextTo"/>
        <c:crossAx val="141275136"/>
        <c:crosses val="autoZero"/>
        <c:auto val="1"/>
        <c:lblAlgn val="ctr"/>
        <c:lblOffset val="100"/>
      </c:catAx>
      <c:valAx>
        <c:axId val="141275136"/>
        <c:scaling>
          <c:orientation val="minMax"/>
        </c:scaling>
        <c:delete val="1"/>
        <c:axPos val="l"/>
        <c:numFmt formatCode="0%" sourceLinked="0"/>
        <c:tickLblPos val="none"/>
        <c:crossAx val="141273344"/>
        <c:crosses val="autoZero"/>
        <c:crossBetween val="between"/>
      </c:valAx>
    </c:plotArea>
    <c:plotVisOnly val="1"/>
  </c:chart>
  <c:txPr>
    <a:bodyPr/>
    <a:lstStyle/>
    <a:p>
      <a:pPr>
        <a:defRPr sz="1000"/>
      </a:pPr>
      <a:endParaRPr lang="es-E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Quan vas decidir que faries aquests estudis?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3.1212704504656841E-2"/>
                  <c:y val="-1.6260162601626056E-2"/>
                </c:manualLayout>
              </c:layout>
              <c:showVal val="1"/>
            </c:dLbl>
            <c:dLbl>
              <c:idx val="1"/>
              <c:layout>
                <c:manualLayout>
                  <c:x val="1.0404234834885614E-2"/>
                  <c:y val="-2.032520325203252E-2"/>
                </c:manualLayout>
              </c:layout>
              <c:showVal val="1"/>
            </c:dLbl>
            <c:dLbl>
              <c:idx val="2"/>
              <c:layout>
                <c:manualLayout>
                  <c:x val="1.6646775735816986E-2"/>
                  <c:y val="-2.032520325203252E-2"/>
                </c:manualLayout>
              </c:layout>
              <c:showVal val="1"/>
            </c:dLbl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Gràfics!$BH$291:$BH$293</c:f>
              <c:strCache>
                <c:ptCount val="3"/>
                <c:pt idx="0">
                  <c:v>Des de sempre els he volgut fer</c:v>
                </c:pt>
                <c:pt idx="1">
                  <c:v>Ho vaig decidir en el moment de triar l'opció universitària</c:v>
                </c:pt>
                <c:pt idx="2">
                  <c:v>Altres</c:v>
                </c:pt>
              </c:strCache>
            </c:strRef>
          </c:cat>
          <c:val>
            <c:numRef>
              <c:f>Gràfics!$BI$291:$BI$293</c:f>
              <c:numCache>
                <c:formatCode>0.00%</c:formatCode>
                <c:ptCount val="3"/>
                <c:pt idx="0">
                  <c:v>0.36911314984709481</c:v>
                </c:pt>
                <c:pt idx="1">
                  <c:v>0.4730886850152905</c:v>
                </c:pt>
                <c:pt idx="2">
                  <c:v>0.1743119266055046</c:v>
                </c:pt>
              </c:numCache>
            </c:numRef>
          </c:val>
        </c:ser>
        <c:shape val="box"/>
        <c:axId val="141705216"/>
        <c:axId val="141706752"/>
        <c:axId val="0"/>
      </c:bar3DChart>
      <c:catAx>
        <c:axId val="14170521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41706752"/>
        <c:crosses val="autoZero"/>
        <c:auto val="1"/>
        <c:lblAlgn val="ctr"/>
        <c:lblOffset val="100"/>
      </c:catAx>
      <c:valAx>
        <c:axId val="141706752"/>
        <c:scaling>
          <c:orientation val="minMax"/>
        </c:scaling>
        <c:delete val="1"/>
        <c:axPos val="l"/>
        <c:numFmt formatCode="0%" sourceLinked="0"/>
        <c:tickLblPos val="none"/>
        <c:crossAx val="141705216"/>
        <c:crosses val="autoZero"/>
        <c:crossBetween val="between"/>
      </c:valAx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Per què has triat aquesta escola/facultat per cursar aquests estudis?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2700" h="50800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multiLvlStrRef>
              <c:f>Gràfics!$BG$307:$BH$314</c:f>
              <c:multiLvlStrCache>
                <c:ptCount val="8"/>
                <c:lvl>
                  <c:pt idx="0">
                    <c:v>Crec que és la millor en aquests estudis</c:v>
                  </c:pt>
                  <c:pt idx="1">
                    <c:v>Crec que és l'única que ofereix aquests estudis </c:v>
                  </c:pt>
                  <c:pt idx="2">
                    <c:v>La família</c:v>
                  </c:pt>
                  <c:pt idx="3">
                    <c:v>Les amistats</c:v>
                  </c:pt>
                  <c:pt idx="4">
                    <c:v>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Gràfics!$BI$307:$BI$314</c:f>
              <c:numCache>
                <c:formatCode>0.0%</c:formatCode>
                <c:ptCount val="8"/>
                <c:pt idx="0">
                  <c:v>0.61009174311926606</c:v>
                </c:pt>
                <c:pt idx="1">
                  <c:v>0.16605504587155964</c:v>
                </c:pt>
                <c:pt idx="2">
                  <c:v>0.11896024464831804</c:v>
                </c:pt>
                <c:pt idx="3">
                  <c:v>0.15535168195718654</c:v>
                </c:pt>
                <c:pt idx="4">
                  <c:v>0.12568807339449542</c:v>
                </c:pt>
                <c:pt idx="5">
                  <c:v>0.31590214067278288</c:v>
                </c:pt>
                <c:pt idx="6">
                  <c:v>0.15871559633027524</c:v>
                </c:pt>
                <c:pt idx="7">
                  <c:v>4.6483180428134555E-2</c:v>
                </c:pt>
              </c:numCache>
            </c:numRef>
          </c:val>
        </c:ser>
        <c:shape val="box"/>
        <c:axId val="141751808"/>
        <c:axId val="141753344"/>
        <c:axId val="0"/>
      </c:bar3DChart>
      <c:catAx>
        <c:axId val="141751808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41753344"/>
        <c:crosses val="autoZero"/>
        <c:auto val="1"/>
        <c:lblAlgn val="ctr"/>
        <c:lblOffset val="100"/>
      </c:catAx>
      <c:valAx>
        <c:axId val="141753344"/>
        <c:scaling>
          <c:orientation val="minMax"/>
        </c:scaling>
        <c:delete val="1"/>
        <c:axPos val="l"/>
        <c:numFmt formatCode="0%" sourceLinked="0"/>
        <c:tickLblPos val="none"/>
        <c:crossAx val="141751808"/>
        <c:crosses val="autoZero"/>
        <c:crossBetween val="between"/>
      </c:valAx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Has participat en activitats de promoció dels estudis de la UPC?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31750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Gràfics!$BH$326:$BH$330</c:f>
              <c:strCache>
                <c:ptCount val="5"/>
                <c:pt idx="0">
                  <c:v>Jornades de Portes Obertes o visites als campus i centres de (*)</c:v>
                </c:pt>
                <c:pt idx="1">
                  <c:v>Saló de l'Ensenyament o altres fires</c:v>
                </c:pt>
                <c:pt idx="2">
                  <c:v>Sessions informatives d'estudiantat o professorat de la UPC al meu centre de secundària</c:v>
                </c:pt>
                <c:pt idx="3">
                  <c:v>Altres</c:v>
                </c:pt>
                <c:pt idx="4">
                  <c:v>Ns/Nc</c:v>
                </c:pt>
              </c:strCache>
            </c:strRef>
          </c:cat>
          <c:val>
            <c:numRef>
              <c:f>Gràfics!$BI$326:$BI$330</c:f>
              <c:numCache>
                <c:formatCode>0.00%</c:formatCode>
                <c:ptCount val="5"/>
                <c:pt idx="0">
                  <c:v>0.58623853211009169</c:v>
                </c:pt>
                <c:pt idx="1">
                  <c:v>0.44984709480122326</c:v>
                </c:pt>
                <c:pt idx="2">
                  <c:v>0.14709480122324159</c:v>
                </c:pt>
                <c:pt idx="3">
                  <c:v>0.13363914373088684</c:v>
                </c:pt>
                <c:pt idx="4">
                  <c:v>0</c:v>
                </c:pt>
              </c:numCache>
            </c:numRef>
          </c:val>
        </c:ser>
        <c:shape val="box"/>
        <c:axId val="141675520"/>
        <c:axId val="141677312"/>
        <c:axId val="0"/>
      </c:bar3DChart>
      <c:catAx>
        <c:axId val="14167552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41677312"/>
        <c:crosses val="autoZero"/>
        <c:auto val="1"/>
        <c:lblAlgn val="ctr"/>
        <c:lblOffset val="100"/>
      </c:catAx>
      <c:valAx>
        <c:axId val="141677312"/>
        <c:scaling>
          <c:orientation val="minMax"/>
        </c:scaling>
        <c:delete val="1"/>
        <c:axPos val="l"/>
        <c:numFmt formatCode="0%" sourceLinked="0"/>
        <c:tickLblPos val="none"/>
        <c:crossAx val="141675520"/>
        <c:crosses val="autoZero"/>
        <c:crossBetween val="between"/>
      </c:valAx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400">
                <a:solidFill>
                  <a:schemeClr val="accent1"/>
                </a:solidFill>
              </a:defRPr>
            </a:pPr>
            <a:r>
              <a:rPr lang="es-ES" sz="1400">
                <a:solidFill>
                  <a:schemeClr val="accent1"/>
                </a:solidFill>
              </a:rPr>
              <a:t>(*) Visites a Campus 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Percent val="1"/>
            <c:showLeaderLines val="1"/>
          </c:dLbls>
          <c:cat>
            <c:strRef>
              <c:f>Gràfics!$BI$345:$BI$350</c:f>
              <c:strCache>
                <c:ptCount val="6"/>
                <c:pt idx="0">
                  <c:v>Barcelona</c:v>
                </c:pt>
                <c:pt idx="1">
                  <c:v>Baix Llobregat (Castelldefels)</c:v>
                </c:pt>
                <c:pt idx="2">
                  <c:v>Manresa</c:v>
                </c:pt>
                <c:pt idx="3">
                  <c:v>Sant Cugat del Vallès</c:v>
                </c:pt>
                <c:pt idx="4">
                  <c:v>Terrassa</c:v>
                </c:pt>
                <c:pt idx="5">
                  <c:v>Vilanova i la Geltrú</c:v>
                </c:pt>
              </c:strCache>
            </c:strRef>
          </c:cat>
          <c:val>
            <c:numRef>
              <c:f>Gràfics!$BJ$345:$BJ$350</c:f>
              <c:numCache>
                <c:formatCode>0.00%</c:formatCode>
                <c:ptCount val="6"/>
                <c:pt idx="0">
                  <c:v>0.62284820031298904</c:v>
                </c:pt>
                <c:pt idx="1">
                  <c:v>4.0688575899843503E-2</c:v>
                </c:pt>
                <c:pt idx="2">
                  <c:v>4.1731872717788214E-2</c:v>
                </c:pt>
                <c:pt idx="3">
                  <c:v>2.6604068857589983E-2</c:v>
                </c:pt>
                <c:pt idx="4">
                  <c:v>0.21961398017736045</c:v>
                </c:pt>
                <c:pt idx="5">
                  <c:v>4.8513302034428794E-2</c:v>
                </c:pt>
              </c:numCache>
            </c:numRef>
          </c:val>
        </c:ser>
        <c:dLbls>
          <c:showPercent val="1"/>
        </c:dLbls>
      </c:pie3DChart>
    </c:plotArea>
    <c:legend>
      <c:legendPos val="b"/>
      <c:layout>
        <c:manualLayout>
          <c:xMode val="edge"/>
          <c:yMode val="edge"/>
          <c:x val="0.16344575678040363"/>
          <c:y val="0.75116324001166457"/>
          <c:w val="0.73421959755030664"/>
          <c:h val="0.22105898221055667"/>
        </c:manualLayout>
      </c:layout>
    </c:legend>
    <c:plotVisOnly val="1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Quins canals has utilitzat per informar-te?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2700" h="50800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Gràfics!$BH$365:$BH$373</c:f>
              <c:strCache>
                <c:ptCount val="9"/>
                <c:pt idx="0">
                  <c:v>Web de la UPC</c:v>
                </c:pt>
                <c:pt idx="1">
                  <c:v>Portal d’activitats d’Informació i orientació per a l'estudiantat de secundària del web de la UPC</c:v>
                </c:pt>
                <c:pt idx="2">
                  <c:v>Web de les escoles i facultats de la UPC</c:v>
                </c:pt>
                <c:pt idx="3">
                  <c:v>Facebook (Jo també vull estudiar a la UPC)</c:v>
                </c:pt>
                <c:pt idx="4">
                  <c:v>Cercadors (Google, Yahoo, altres)</c:v>
                </c:pt>
                <c:pt idx="5">
                  <c:v>Portals educatius</c:v>
                </c:pt>
                <c:pt idx="6">
                  <c:v>Guies informatives dels estudis de la UPC</c:v>
                </c:pt>
                <c:pt idx="7">
                  <c:v>Consultes al servei d'informació de la UPC</c:v>
                </c:pt>
                <c:pt idx="8">
                  <c:v>Altres</c:v>
                </c:pt>
              </c:strCache>
            </c:strRef>
          </c:cat>
          <c:val>
            <c:numRef>
              <c:f>Gràfics!$BI$365:$BI$373</c:f>
              <c:numCache>
                <c:formatCode>0.00%</c:formatCode>
                <c:ptCount val="9"/>
                <c:pt idx="0">
                  <c:v>0.92262996941896025</c:v>
                </c:pt>
                <c:pt idx="1">
                  <c:v>5.1987767584097858E-2</c:v>
                </c:pt>
                <c:pt idx="2">
                  <c:v>0.23853211009174313</c:v>
                </c:pt>
                <c:pt idx="3">
                  <c:v>5.4434250764525995E-2</c:v>
                </c:pt>
                <c:pt idx="4">
                  <c:v>0.23058103975535169</c:v>
                </c:pt>
                <c:pt idx="5">
                  <c:v>6.9418960244648317E-2</c:v>
                </c:pt>
                <c:pt idx="6">
                  <c:v>0.15168195718654434</c:v>
                </c:pt>
                <c:pt idx="7">
                  <c:v>6.3302752293577985E-2</c:v>
                </c:pt>
                <c:pt idx="8">
                  <c:v>2.7522935779816515E-2</c:v>
                </c:pt>
              </c:numCache>
            </c:numRef>
          </c:val>
        </c:ser>
        <c:shape val="box"/>
        <c:axId val="141880320"/>
        <c:axId val="141882112"/>
        <c:axId val="0"/>
      </c:bar3DChart>
      <c:catAx>
        <c:axId val="14188032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41882112"/>
        <c:crosses val="autoZero"/>
        <c:auto val="1"/>
        <c:lblAlgn val="ctr"/>
        <c:lblOffset val="100"/>
      </c:catAx>
      <c:valAx>
        <c:axId val="141882112"/>
        <c:scaling>
          <c:orientation val="minMax"/>
        </c:scaling>
        <c:delete val="1"/>
        <c:axPos val="l"/>
        <c:numFmt formatCode="0%" sourceLinked="0"/>
        <c:tickLblPos val="none"/>
        <c:crossAx val="141880320"/>
        <c:crosses val="autoZero"/>
        <c:crossBetween val="between"/>
      </c:valAx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d'Enginyeria de Terrassa (EET) - Gènere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Gràfics!$BH$20</c:f>
              <c:strCache>
                <c:ptCount val="1"/>
                <c:pt idx="0">
                  <c:v>Escola d'Enginyeria de Terrassa (EET)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Gràfics!$BI$19:$BJ$19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Gràfics!$BI$20:$BJ$20</c:f>
              <c:numCache>
                <c:formatCode>0.0%</c:formatCode>
                <c:ptCount val="2"/>
                <c:pt idx="0">
                  <c:v>0.80113636363636365</c:v>
                </c:pt>
                <c:pt idx="1">
                  <c:v>0.19886363636363635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Tècnica Superior d'Enginyeria de Telecomunicació de Barcelona (ETSETB) - Gènere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Gràfics!$BH$49</c:f>
              <c:strCache>
                <c:ptCount val="1"/>
                <c:pt idx="0">
                  <c:v>Escola Tècnica Superior d'Enginyeria de Telecomunicació de Barcelona (ETSETB)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Gràfics!$BI$48:$BJ$48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Gràfics!$BI$49:$BJ$49</c:f>
              <c:numCache>
                <c:formatCode>0.0%</c:formatCode>
                <c:ptCount val="2"/>
                <c:pt idx="0">
                  <c:v>0.74226804123711343</c:v>
                </c:pt>
                <c:pt idx="1">
                  <c:v>0.25773195876288657</c:v>
                </c:pt>
              </c:numCache>
            </c:numRef>
          </c:val>
        </c:ser>
      </c:pie3DChart>
    </c:plotArea>
    <c:legend>
      <c:legendPos val="r"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Universitària d'Enginyeria Tècnica Industrial de Barcelona (EUETIB) - Gènere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Gràfics!$BH$52</c:f>
              <c:strCache>
                <c:ptCount val="1"/>
                <c:pt idx="0">
                  <c:v>Escola Universitària d'Enginyeria Tècnica Industrial de Barcelona (EUETIB)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Gràfics!$BI$51:$BJ$51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Gràfics!$BI$52:$BJ$52</c:f>
              <c:numCache>
                <c:formatCode>0.0%</c:formatCode>
                <c:ptCount val="2"/>
                <c:pt idx="0">
                  <c:v>0.7857142857142857</c:v>
                </c:pt>
                <c:pt idx="1">
                  <c:v>0.21428571428571427</c:v>
                </c:pt>
              </c:numCache>
            </c:numRef>
          </c:val>
        </c:ser>
      </c:pie3DChart>
    </c:plotArea>
    <c:legend>
      <c:legendPos val="r"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Universitària d'Òptica i Optometria de Terrassa (EUOOT) - Gènere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Gràfics!$BH$55</c:f>
              <c:strCache>
                <c:ptCount val="1"/>
                <c:pt idx="0">
                  <c:v>Escola Universitària d'Òptica i Optometria de Terrassa (EUOOT)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Gràfics!$BI$54:$BJ$54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Gràfics!$BI$55:$BJ$55</c:f>
              <c:numCache>
                <c:formatCode>0.0%</c:formatCode>
                <c:ptCount val="2"/>
                <c:pt idx="0">
                  <c:v>0.17924528301886791</c:v>
                </c:pt>
                <c:pt idx="1">
                  <c:v>0.82075471698113212</c:v>
                </c:pt>
              </c:numCache>
            </c:numRef>
          </c:val>
        </c:ser>
      </c:pie3DChart>
    </c:plotArea>
    <c:legend>
      <c:legendPos val="r"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Facultat d'informàtica de Barcelona (FIB) - Gènere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Gràfics!$BH$58</c:f>
              <c:strCache>
                <c:ptCount val="1"/>
                <c:pt idx="0">
                  <c:v>Facultat d'informàtica de Barcelona (FIB)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Gràfics!$BI$57:$BJ$57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Gràfics!$BI$58:$BJ$58</c:f>
              <c:numCache>
                <c:formatCode>0.0%</c:formatCode>
                <c:ptCount val="2"/>
                <c:pt idx="0">
                  <c:v>0.93837535014005602</c:v>
                </c:pt>
                <c:pt idx="1">
                  <c:v>6.1624649859943981E-2</c:v>
                </c:pt>
              </c:numCache>
            </c:numRef>
          </c:val>
        </c:ser>
      </c:pie3DChart>
    </c:plotArea>
    <c:legend>
      <c:legendPos val="r"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Facultat de Matemàtiques i Estadística (FME) - Gènere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Gràfics!$BH$61</c:f>
              <c:strCache>
                <c:ptCount val="1"/>
                <c:pt idx="0">
                  <c:v>Facultat de Matemàtiques i Estadística (FME)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Gràfics!$BI$60:$BJ$60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Gràfics!$BI$61:$BJ$61</c:f>
              <c:numCache>
                <c:formatCode>0.0%</c:formatCode>
                <c:ptCount val="2"/>
                <c:pt idx="0">
                  <c:v>0.61538461538461542</c:v>
                </c:pt>
                <c:pt idx="1">
                  <c:v>0.38461538461538464</c:v>
                </c:pt>
              </c:numCache>
            </c:numRef>
          </c:val>
        </c:ser>
      </c:pie3DChart>
    </c:plotArea>
    <c:legend>
      <c:legendPos val="r"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Facultat de Nàutica de Barcelona (FNB) - Gènere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Gràfics!$BH$64</c:f>
              <c:strCache>
                <c:ptCount val="1"/>
                <c:pt idx="0">
                  <c:v>Facultat de Nàutica de Barcelona (FNB)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Gràfics!$BI$63:$BJ$63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Gràfics!$BI$64:$BJ$64</c:f>
              <c:numCache>
                <c:formatCode>0.0%</c:formatCode>
                <c:ptCount val="2"/>
                <c:pt idx="0">
                  <c:v>0.84782608695652173</c:v>
                </c:pt>
                <c:pt idx="1">
                  <c:v>0.15217391304347827</c:v>
                </c:pt>
              </c:numCache>
            </c:numRef>
          </c:val>
        </c:ser>
      </c:pie3DChart>
    </c:plotArea>
    <c:legend>
      <c:legendPos val="r"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Centre De La Imatge I La Tecnologia Multimèdia (CITM) - Estudis cursats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Gràfics!$BH$70</c:f>
              <c:strCache>
                <c:ptCount val="1"/>
                <c:pt idx="0">
                  <c:v>Centre De La Imatge I La Tecnologia Multimèdia (CITM)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Gràfics!$BI$69:$BK$69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Gràfics!$BI$70:$BK$70</c:f>
              <c:numCache>
                <c:formatCode>0.0%</c:formatCode>
                <c:ptCount val="3"/>
                <c:pt idx="0">
                  <c:v>0.5</c:v>
                </c:pt>
                <c:pt idx="1">
                  <c:v>0.23529411764705882</c:v>
                </c:pt>
                <c:pt idx="2">
                  <c:v>0.26470588235294118</c:v>
                </c:pt>
              </c:numCache>
            </c:numRef>
          </c:val>
        </c:ser>
      </c:pie3DChart>
    </c:plotArea>
    <c:legend>
      <c:legendPos val="b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d'Enginyeria d'Igualada (EEI) - Estudis cursats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Gràfics!$BH$73</c:f>
              <c:strCache>
                <c:ptCount val="1"/>
                <c:pt idx="0">
                  <c:v>Escola d'Enginyeria d'Igualada (EEI)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Gràfics!$BI$72:$BK$72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Gràfics!$BI$73:$BK$73</c:f>
              <c:numCache>
                <c:formatCode>0.0%</c:formatCode>
                <c:ptCount val="3"/>
                <c:pt idx="0">
                  <c:v>0.5</c:v>
                </c:pt>
                <c:pt idx="1">
                  <c:v>0.3</c:v>
                </c:pt>
                <c:pt idx="2">
                  <c:v>0.2</c:v>
                </c:pt>
              </c:numCache>
            </c:numRef>
          </c:val>
        </c:ser>
      </c:pie3DChart>
    </c:plotArea>
    <c:legend>
      <c:legendPos val="b"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d'Enginyeria de Terrassa (EET) - Estudis cursats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Gràfics!$BH$76</c:f>
              <c:strCache>
                <c:ptCount val="1"/>
                <c:pt idx="0">
                  <c:v>Escola d'Enginyeria de Terrassa (EET)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Gràfics!$BI$75:$BK$75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Gràfics!$BI$76:$BK$76</c:f>
              <c:numCache>
                <c:formatCode>0.0%</c:formatCode>
                <c:ptCount val="3"/>
                <c:pt idx="0">
                  <c:v>0.6875</c:v>
                </c:pt>
                <c:pt idx="1">
                  <c:v>0.26420454545454547</c:v>
                </c:pt>
                <c:pt idx="2">
                  <c:v>4.8295454545454544E-2</c:v>
                </c:pt>
              </c:numCache>
            </c:numRef>
          </c:val>
        </c:ser>
      </c:pie3DChart>
    </c:plotArea>
    <c:legend>
      <c:legendPos val="b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d'Enginyeria de Telecomunicació i Aeroespacial de Castelldefels (EETAC) - Estudis cursats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Gràfics!$BH$79</c:f>
              <c:strCache>
                <c:ptCount val="1"/>
                <c:pt idx="0">
                  <c:v>Escola d'Enginyeria de Telecomunicació i Aeroespacial de Castelldefels (EETAC)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Gràfics!$BI$78:$BK$78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Gràfics!$BI$79:$BK$79</c:f>
              <c:numCache>
                <c:formatCode>0.0%</c:formatCode>
                <c:ptCount val="3"/>
                <c:pt idx="0">
                  <c:v>0.83018867924528306</c:v>
                </c:pt>
                <c:pt idx="1">
                  <c:v>0.13207547169811321</c:v>
                </c:pt>
                <c:pt idx="2">
                  <c:v>3.7735849056603772E-2</c:v>
                </c:pt>
              </c:numCache>
            </c:numRef>
          </c:val>
        </c:ser>
      </c:pie3DChart>
    </c:plotArea>
    <c:legend>
      <c:legendPos val="b"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d'Enginyeria de Telecomunicació i Aeroespacial de Castelldefels (EETAC) - Gènere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Gràfics!$BH$23</c:f>
              <c:strCache>
                <c:ptCount val="1"/>
                <c:pt idx="0">
                  <c:v>Escola d'Enginyeria de Telecomunicació i Aeroespacial de Castelldefels (EETAC)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Gràfics!$BI$22:$BJ$22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Gràfics!$BI$23:$BJ$23</c:f>
              <c:numCache>
                <c:formatCode>0.0%</c:formatCode>
                <c:ptCount val="2"/>
                <c:pt idx="0">
                  <c:v>0.79245283018867929</c:v>
                </c:pt>
                <c:pt idx="1">
                  <c:v>0.20754716981132076</c:v>
                </c:pt>
              </c:numCache>
            </c:numRef>
          </c:val>
        </c:ser>
      </c:pie3DChart>
    </c:plotArea>
    <c:legend>
      <c:legendPos val="r"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Politècnica Superior d'Edificació de Barcelona (EPSEB) - Estudis cursats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Gràfics!$BH$82</c:f>
              <c:strCache>
                <c:ptCount val="1"/>
                <c:pt idx="0">
                  <c:v>Escola Politècnica Superior d'Edificació de Barcelona (EPSEB)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Gràfics!$BI$81:$BK$81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Gràfics!$BI$82:$BK$82</c:f>
              <c:numCache>
                <c:formatCode>0.0%</c:formatCode>
                <c:ptCount val="3"/>
                <c:pt idx="0">
                  <c:v>0.54925373134328359</c:v>
                </c:pt>
                <c:pt idx="1">
                  <c:v>0.36716417910447763</c:v>
                </c:pt>
                <c:pt idx="2">
                  <c:v>8.3582089552238809E-2</c:v>
                </c:pt>
              </c:numCache>
            </c:numRef>
          </c:val>
        </c:ser>
      </c:pie3DChart>
    </c:plotArea>
    <c:legend>
      <c:legendPos val="b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Politècnica Superior d'Enginyeria de Manresa (EPSEM) - Estudis cursats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Gràfics!$BH$85</c:f>
              <c:strCache>
                <c:ptCount val="1"/>
                <c:pt idx="0">
                  <c:v>Escola Politècnica Superior d'Enginyeria de Manresa (EPSEM)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Gràfics!$BI$84:$BK$84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Gràfics!$BI$85:$BK$85</c:f>
              <c:numCache>
                <c:formatCode>0.0%</c:formatCode>
                <c:ptCount val="3"/>
                <c:pt idx="0">
                  <c:v>0.72580645161290325</c:v>
                </c:pt>
                <c:pt idx="1">
                  <c:v>0.21505376344086022</c:v>
                </c:pt>
                <c:pt idx="2">
                  <c:v>5.9139784946236562E-2</c:v>
                </c:pt>
              </c:numCache>
            </c:numRef>
          </c:val>
        </c:ser>
      </c:pie3DChart>
    </c:plotArea>
    <c:legend>
      <c:legendPos val="b"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Politècnica Superior d'Enginyeria de Vilanova i la Geltrú (EPSEVG) - Estudis cursats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Gràfics!$BH$88</c:f>
              <c:strCache>
                <c:ptCount val="1"/>
                <c:pt idx="0">
                  <c:v>Escola Politècnica Superior d'Enginyeria de Vilanova i la Geltrú (EPSEVG)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Gràfics!$BI$87:$BK$87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Gràfics!$BI$88:$BK$88</c:f>
              <c:numCache>
                <c:formatCode>0.0%</c:formatCode>
                <c:ptCount val="3"/>
                <c:pt idx="0">
                  <c:v>0.6733668341708543</c:v>
                </c:pt>
                <c:pt idx="1">
                  <c:v>0.27638190954773867</c:v>
                </c:pt>
                <c:pt idx="2">
                  <c:v>5.0251256281407038E-2</c:v>
                </c:pt>
              </c:numCache>
            </c:numRef>
          </c:val>
        </c:ser>
      </c:pie3DChart>
    </c:plotArea>
    <c:legend>
      <c:legendPos val="b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Superior d'Agricultura de Barcelona (ESAB) - Estudis cursats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Gràfics!$BH$91</c:f>
              <c:strCache>
                <c:ptCount val="1"/>
                <c:pt idx="0">
                  <c:v>Escola Superior d'Agricultura de Barcelona (ESAB)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Gràfics!$BI$90:$BK$90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Gràfics!$BI$91:$BK$91</c:f>
              <c:numCache>
                <c:formatCode>0.0%</c:formatCode>
                <c:ptCount val="3"/>
                <c:pt idx="0">
                  <c:v>0.80769230769230771</c:v>
                </c:pt>
                <c:pt idx="1">
                  <c:v>0.11538461538461539</c:v>
                </c:pt>
                <c:pt idx="2">
                  <c:v>7.6923076923076927E-2</c:v>
                </c:pt>
              </c:numCache>
            </c:numRef>
          </c:val>
        </c:ser>
      </c:pie3DChart>
    </c:plotArea>
    <c:legend>
      <c:legendPos val="b"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Tècnica Superior d'Arquitectura de Barcelona (ETSAB) - Estudis cursats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Gràfics!$BH$94</c:f>
              <c:strCache>
                <c:ptCount val="1"/>
                <c:pt idx="0">
                  <c:v>Escola Tècnica Superior d'Arquitectura de Barcelona (ETSAB)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Gràfics!$BI$93:$BK$93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Gràfics!$BI$94:$BK$94</c:f>
              <c:numCache>
                <c:formatCode>0.0%</c:formatCode>
                <c:ptCount val="3"/>
                <c:pt idx="0">
                  <c:v>0.930379746835443</c:v>
                </c:pt>
                <c:pt idx="1">
                  <c:v>1.8987341772151899E-2</c:v>
                </c:pt>
                <c:pt idx="2">
                  <c:v>5.0632911392405063E-2</c:v>
                </c:pt>
              </c:numCache>
            </c:numRef>
          </c:val>
        </c:ser>
      </c:pie3DChart>
    </c:plotArea>
    <c:legend>
      <c:legendPos val="b"/>
      <c:txPr>
        <a:bodyPr/>
        <a:lstStyle/>
        <a:p>
          <a:pPr>
            <a:defRPr sz="1000"/>
          </a:pPr>
          <a:endParaRPr lang="es-ES"/>
        </a:p>
      </c:txPr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Tècnica Superior d'Arquitectura del Vallès (ETSAV) - Estudis cursats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Gràfics!$BH$97</c:f>
              <c:strCache>
                <c:ptCount val="1"/>
                <c:pt idx="0">
                  <c:v>Escola Tècnica Superior d'Arquitectura del Vallès (ETSAV)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Gràfics!$BI$96:$BK$96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Gràfics!$BI$97:$BK$97</c:f>
              <c:numCache>
                <c:formatCode>0.0%</c:formatCode>
                <c:ptCount val="3"/>
                <c:pt idx="0">
                  <c:v>0.74468085106382975</c:v>
                </c:pt>
                <c:pt idx="1">
                  <c:v>0.19148936170212766</c:v>
                </c:pt>
                <c:pt idx="2">
                  <c:v>6.3829787234042548E-2</c:v>
                </c:pt>
              </c:numCache>
            </c:numRef>
          </c:val>
        </c:ser>
      </c:pie3DChart>
    </c:plotArea>
    <c:legend>
      <c:legendPos val="b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Tècnica Superior d'Enginyeria de Camins, Canals i Ports de Barcelona (ETSECCPB) - Estudis cursats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Gràfics!$BH$101</c:f>
              <c:strCache>
                <c:ptCount val="1"/>
                <c:pt idx="0">
                  <c:v>Escola Tècnica Superior d'Enginyeria de Camins, Canals i Ports de Barcelona (ETSECCPB)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Gràfics!$BI$100:$BK$100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Gràfics!$BI$101:$BK$101</c:f>
              <c:numCache>
                <c:formatCode>0.0%</c:formatCode>
                <c:ptCount val="3"/>
                <c:pt idx="0">
                  <c:v>0.85416666666666663</c:v>
                </c:pt>
                <c:pt idx="1">
                  <c:v>0.10416666666666667</c:v>
                </c:pt>
                <c:pt idx="2">
                  <c:v>4.1666666666666664E-2</c:v>
                </c:pt>
              </c:numCache>
            </c:numRef>
          </c:val>
        </c:ser>
      </c:pie3DChart>
    </c:plotArea>
    <c:legend>
      <c:legendPos val="b"/>
      <c:txPr>
        <a:bodyPr/>
        <a:lstStyle/>
        <a:p>
          <a:pPr>
            <a:defRPr sz="1000"/>
          </a:pPr>
          <a:endParaRPr lang="es-ES"/>
        </a:p>
      </c:txPr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Tècnica Superior d'Enginyeries Industrial i Aeronàutica de Terrassa (ETSEIAT) - Estudis cursats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Gràfics!$BH$104</c:f>
              <c:strCache>
                <c:ptCount val="1"/>
                <c:pt idx="0">
                  <c:v>Escola Tècnica Superior d'Enginyeries Industrial i Aeronàutica de Terrassa (ETSEIAT)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Gràfics!$BI$103:$BK$103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Gràfics!$BI$104:$BK$104</c:f>
              <c:numCache>
                <c:formatCode>0.0%</c:formatCode>
                <c:ptCount val="3"/>
                <c:pt idx="0">
                  <c:v>0.96666666666666667</c:v>
                </c:pt>
                <c:pt idx="1">
                  <c:v>0</c:v>
                </c:pt>
                <c:pt idx="2">
                  <c:v>3.3333333333333333E-2</c:v>
                </c:pt>
              </c:numCache>
            </c:numRef>
          </c:val>
        </c:ser>
      </c:pie3DChart>
    </c:plotArea>
    <c:legend>
      <c:legendPos val="b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Tècnica Superior d'Enginyeria Industrial de Barcelona (ETSEIB) - Estudis cursats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Gràfics!$BH$107</c:f>
              <c:strCache>
                <c:ptCount val="1"/>
                <c:pt idx="0">
                  <c:v>Escola Tècnica Superior d'Enginyeria Industrial de Barcelona (ETSEIB)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Gràfics!$BI$106:$BK$106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Gràfics!$BI$107:$BK$107</c:f>
              <c:numCache>
                <c:formatCode>0.0%</c:formatCode>
                <c:ptCount val="3"/>
                <c:pt idx="0">
                  <c:v>0.96976744186046515</c:v>
                </c:pt>
                <c:pt idx="1">
                  <c:v>2.0930232558139535E-2</c:v>
                </c:pt>
                <c:pt idx="2">
                  <c:v>9.3023255813953487E-3</c:v>
                </c:pt>
              </c:numCache>
            </c:numRef>
          </c:val>
        </c:ser>
      </c:pie3DChart>
    </c:plotArea>
    <c:legend>
      <c:legendPos val="b"/>
      <c:txPr>
        <a:bodyPr/>
        <a:lstStyle/>
        <a:p>
          <a:pPr>
            <a:defRPr sz="1000"/>
          </a:pPr>
          <a:endParaRPr lang="es-ES"/>
        </a:p>
      </c:txPr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Tècnica Superior d'Enginyeria de Telecomunicació de Barcelona (ETSETB) - Estudis cursats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Gràfics!$BH$110</c:f>
              <c:strCache>
                <c:ptCount val="1"/>
                <c:pt idx="0">
                  <c:v>Escola Tècnica Superior d'Enginyeria de Telecomunicació de Barcelona (ETSETB)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Gràfics!$BI$109:$BK$109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Gràfics!$BI$110:$BK$110</c:f>
              <c:numCache>
                <c:formatCode>0.0%</c:formatCode>
                <c:ptCount val="3"/>
                <c:pt idx="0">
                  <c:v>0.73195876288659789</c:v>
                </c:pt>
                <c:pt idx="1">
                  <c:v>0.10309278350515463</c:v>
                </c:pt>
                <c:pt idx="2">
                  <c:v>0.16494845360824742</c:v>
                </c:pt>
              </c:numCache>
            </c:numRef>
          </c:val>
        </c:ser>
      </c:pie3DChart>
    </c:plotArea>
    <c:legend>
      <c:legendPos val="b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Politècnica Superior d'Edificació de Barcelona (EPSEB) - Gènere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Gràfics!$BH$25</c:f>
              <c:strCache>
                <c:ptCount val="1"/>
                <c:pt idx="0">
                  <c:v>Escola Politècnica Superior d'Edificació de Barcelona (EPSEB)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Gràfics!$BI$24:$BJ$24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Gràfics!$BI$25:$BJ$25</c:f>
              <c:numCache>
                <c:formatCode>0.0%</c:formatCode>
                <c:ptCount val="2"/>
                <c:pt idx="0">
                  <c:v>0.65373134328358207</c:v>
                </c:pt>
                <c:pt idx="1">
                  <c:v>0.34626865671641793</c:v>
                </c:pt>
              </c:numCache>
            </c:numRef>
          </c:val>
        </c:ser>
      </c:pie3DChart>
    </c:plotArea>
    <c:legend>
      <c:legendPos val="r"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Universitària d'Enginyeria Tècnica Industrial de Barcelona (EUETIB) - Estudis cursats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Gràfics!$BH$113</c:f>
              <c:strCache>
                <c:ptCount val="1"/>
                <c:pt idx="0">
                  <c:v>Escola Universitària d'Enginyeria Tècnica Industrial de Barcelona (EUETIB)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Gràfics!$BI$112:$BK$112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Gràfics!$BI$113:$BK$113</c:f>
              <c:numCache>
                <c:formatCode>0.0%</c:formatCode>
                <c:ptCount val="3"/>
                <c:pt idx="0">
                  <c:v>0.81746031746031744</c:v>
                </c:pt>
                <c:pt idx="1">
                  <c:v>0.15079365079365079</c:v>
                </c:pt>
                <c:pt idx="2">
                  <c:v>3.1746031746031744E-2</c:v>
                </c:pt>
              </c:numCache>
            </c:numRef>
          </c:val>
        </c:ser>
      </c:pie3DChart>
    </c:plotArea>
    <c:legend>
      <c:legendPos val="b"/>
      <c:txPr>
        <a:bodyPr/>
        <a:lstStyle/>
        <a:p>
          <a:pPr>
            <a:defRPr sz="1000"/>
          </a:pPr>
          <a:endParaRPr lang="es-ES"/>
        </a:p>
      </c:txPr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Universitària d'Òptica i Optometria de Terrassa (EUOOT) - Estudis cursats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Gràfics!$BH$116</c:f>
              <c:strCache>
                <c:ptCount val="1"/>
                <c:pt idx="0">
                  <c:v>Escola Universitària d'Òptica i Optometria de Terrassa (EUOOT)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Gràfics!$BI$115:$BK$115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Gràfics!$BI$116:$BK$116</c:f>
              <c:numCache>
                <c:formatCode>0.0%</c:formatCode>
                <c:ptCount val="3"/>
                <c:pt idx="0">
                  <c:v>0.64150943396226412</c:v>
                </c:pt>
                <c:pt idx="1">
                  <c:v>0.16037735849056603</c:v>
                </c:pt>
                <c:pt idx="2">
                  <c:v>0.19811320754716982</c:v>
                </c:pt>
              </c:numCache>
            </c:numRef>
          </c:val>
        </c:ser>
      </c:pie3DChart>
    </c:plotArea>
    <c:legend>
      <c:legendPos val="b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Facultat d'informàtica de Barcelona (FIB) - Estudis cursats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Gràfics!$BH$119</c:f>
              <c:strCache>
                <c:ptCount val="1"/>
                <c:pt idx="0">
                  <c:v>Facultat d'informàtica de Barcelona (FIB)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Gràfics!$BI$118:$BK$118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Gràfics!$BI$119:$BK$119</c:f>
              <c:numCache>
                <c:formatCode>0.0%</c:formatCode>
                <c:ptCount val="3"/>
                <c:pt idx="0">
                  <c:v>0.75350140056022408</c:v>
                </c:pt>
                <c:pt idx="1">
                  <c:v>0.21008403361344538</c:v>
                </c:pt>
                <c:pt idx="2">
                  <c:v>3.6414565826330535E-2</c:v>
                </c:pt>
              </c:numCache>
            </c:numRef>
          </c:val>
        </c:ser>
      </c:pie3DChart>
    </c:plotArea>
    <c:legend>
      <c:legendPos val="b"/>
      <c:txPr>
        <a:bodyPr/>
        <a:lstStyle/>
        <a:p>
          <a:pPr>
            <a:defRPr sz="1000"/>
          </a:pPr>
          <a:endParaRPr lang="es-ES"/>
        </a:p>
      </c:txPr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Facultat de Matemàtiques i Estadística (FME) - Estudis cursats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Gràfics!$BH$122</c:f>
              <c:strCache>
                <c:ptCount val="1"/>
                <c:pt idx="0">
                  <c:v>Facultat de Matemàtiques i Estadística (FME)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Gràfics!$BI$121:$BK$121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Gràfics!$BI$122:$BK$122</c:f>
              <c:numCache>
                <c:formatCode>0.0%</c:formatCode>
                <c:ptCount val="3"/>
                <c:pt idx="0">
                  <c:v>0.94871794871794868</c:v>
                </c:pt>
                <c:pt idx="1">
                  <c:v>0</c:v>
                </c:pt>
                <c:pt idx="2">
                  <c:v>5.128205128205128E-2</c:v>
                </c:pt>
              </c:numCache>
            </c:numRef>
          </c:val>
        </c:ser>
      </c:pie3DChart>
    </c:plotArea>
    <c:legend>
      <c:legendPos val="b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Facultat de Nàutica de Barcelona (FNB) - Estudis cursats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Gràfics!$BH$125</c:f>
              <c:strCache>
                <c:ptCount val="1"/>
                <c:pt idx="0">
                  <c:v>Facultat de Nàutica de Barcelona (FNB)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Gràfics!$BI$124:$BK$124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Gràfics!$BI$125:$BK$125</c:f>
              <c:numCache>
                <c:formatCode>0.0%</c:formatCode>
                <c:ptCount val="3"/>
                <c:pt idx="0">
                  <c:v>0.84782608695652173</c:v>
                </c:pt>
                <c:pt idx="1">
                  <c:v>0.13043478260869565</c:v>
                </c:pt>
                <c:pt idx="2">
                  <c:v>2.1739130434782608E-2</c:v>
                </c:pt>
              </c:numCache>
            </c:numRef>
          </c:val>
        </c:ser>
      </c:pie3DChart>
    </c:plotArea>
    <c:legend>
      <c:legendPos val="b"/>
      <c:txPr>
        <a:bodyPr/>
        <a:lstStyle/>
        <a:p>
          <a:pPr>
            <a:defRPr sz="1000"/>
          </a:pPr>
          <a:endParaRPr lang="es-ES"/>
        </a:p>
      </c:txPr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Pr>
        <a:bodyPr/>
        <a:lstStyle/>
        <a:p>
          <a:pPr>
            <a:defRPr sz="1100"/>
          </a:pPr>
          <a:endParaRPr lang="es-ES"/>
        </a:p>
      </c:txPr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Gràfics!$BH$67</c:f>
              <c:strCache>
                <c:ptCount val="1"/>
                <c:pt idx="0">
                  <c:v>Centre De Formació Interdisciplinària Superior (CFIS)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Gràfics!$BI$66:$BK$66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Gràfics!$BI$67:$BK$67</c:f>
              <c:numCache>
                <c:formatCode>0.0%</c:formatCode>
                <c:ptCount val="3"/>
                <c:pt idx="0">
                  <c:v>0.92105263157894735</c:v>
                </c:pt>
                <c:pt idx="1">
                  <c:v>0</c:v>
                </c:pt>
                <c:pt idx="2">
                  <c:v>7.8947368421052627E-2</c:v>
                </c:pt>
              </c:numCache>
            </c:numRef>
          </c:val>
        </c:ser>
      </c:pie3DChart>
    </c:plotArea>
    <c:legend>
      <c:legendPos val="b"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"/>
  <c:chart>
    <c:title>
      <c:layout/>
      <c:txPr>
        <a:bodyPr/>
        <a:lstStyle/>
        <a:p>
          <a:pPr>
            <a:defRPr sz="1100"/>
          </a:pPr>
          <a:endParaRPr lang="es-ES"/>
        </a:p>
      </c:txPr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Gràfics!$BH$11</c:f>
              <c:strCache>
                <c:ptCount val="1"/>
                <c:pt idx="0">
                  <c:v>Centre De Formació Interdisciplinària Superior (CFIS)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Gràfics!$BI$10:$BJ$10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Gràfics!$BI$11:$BJ$11</c:f>
              <c:numCache>
                <c:formatCode>0.0%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d'Enginyeria d'Igualada (EEI) - Gènere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Gràfics!$BH$17</c:f>
              <c:strCache>
                <c:ptCount val="1"/>
                <c:pt idx="0">
                  <c:v>Escola d'Enginyeria d'Igualada (EEI)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Gràfics!$BI$16:$BJ$16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Gràfics!$BI$17:$BJ$17</c:f>
              <c:numCache>
                <c:formatCode>0.0%</c:formatCode>
                <c:ptCount val="2"/>
                <c:pt idx="0">
                  <c:v>0.7</c:v>
                </c:pt>
                <c:pt idx="1">
                  <c:v>0.3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6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Centre de la Imatge </a:t>
            </a:r>
            <a:r>
              <a:rPr lang="es-ES" baseline="0"/>
              <a:t> i la</a:t>
            </a:r>
            <a:r>
              <a:rPr lang="es-ES"/>
              <a:t> Tecnologia Multimèdia (CITM) - Gènere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Comparació!$CR$11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7625433061291699E-2"/>
                  <c:y val="-3.7037037037037056E-2"/>
                </c:manualLayout>
              </c:layout>
              <c:showVal val="1"/>
            </c:dLbl>
            <c:dLbl>
              <c:idx val="1"/>
              <c:layout>
                <c:manualLayout>
                  <c:x val="3.5913062979679229E-2"/>
                  <c:y val="-3.7037037037037056E-2"/>
                </c:manualLayout>
              </c:layout>
              <c:showVal val="1"/>
            </c:dLbl>
            <c:txPr>
              <a:bodyPr rot="0" vert="horz" anchor="t" anchorCtr="1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Comparació!$CS$10:$CT$10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Comparació!$CS$11:$CT$11</c:f>
              <c:numCache>
                <c:formatCode>0.0%</c:formatCode>
                <c:ptCount val="2"/>
                <c:pt idx="0">
                  <c:v>0.6333333333333333</c:v>
                </c:pt>
                <c:pt idx="1">
                  <c:v>0.36666666666666664</c:v>
                </c:pt>
              </c:numCache>
            </c:numRef>
          </c:val>
        </c:ser>
        <c:ser>
          <c:idx val="1"/>
          <c:order val="1"/>
          <c:tx>
            <c:strRef>
              <c:f>Comparació!$CR$12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100346449033383E-2"/>
                  <c:y val="-3.2407407407407399E-2"/>
                </c:manualLayout>
              </c:layout>
              <c:showVal val="1"/>
            </c:dLbl>
            <c:dLbl>
              <c:idx val="1"/>
              <c:layout>
                <c:manualLayout>
                  <c:x val="3.8675606285808392E-2"/>
                  <c:y val="-3.240740740740742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Comparació!$CS$10:$CT$10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Comparació!$CS$12:$CT$12</c:f>
              <c:numCache>
                <c:formatCode>0.0%</c:formatCode>
                <c:ptCount val="2"/>
                <c:pt idx="0">
                  <c:v>0.57352941176470584</c:v>
                </c:pt>
                <c:pt idx="1">
                  <c:v>0.4264705882352941</c:v>
                </c:pt>
              </c:numCache>
            </c:numRef>
          </c:val>
        </c:ser>
        <c:dLbls>
          <c:showVal val="1"/>
        </c:dLbls>
        <c:gapWidth val="75"/>
        <c:shape val="box"/>
        <c:axId val="143272192"/>
        <c:axId val="143294464"/>
        <c:axId val="0"/>
      </c:bar3DChart>
      <c:catAx>
        <c:axId val="143272192"/>
        <c:scaling>
          <c:orientation val="minMax"/>
        </c:scaling>
        <c:axPos val="b"/>
        <c:majorTickMark val="none"/>
        <c:tickLblPos val="nextTo"/>
        <c:crossAx val="143294464"/>
        <c:crosses val="autoZero"/>
        <c:auto val="1"/>
        <c:lblAlgn val="ctr"/>
        <c:lblOffset val="100"/>
      </c:catAx>
      <c:valAx>
        <c:axId val="143294464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3272192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6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d'Enginyeria d'Igualada (EEI) - Gènere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Comparació!$CV$11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7625433061291699E-2"/>
                  <c:y val="-3.7037037037037056E-2"/>
                </c:manualLayout>
              </c:layout>
              <c:showVal val="1"/>
            </c:dLbl>
            <c:dLbl>
              <c:idx val="1"/>
              <c:layout>
                <c:manualLayout>
                  <c:x val="3.5913062979679229E-2"/>
                  <c:y val="-3.7037037037037056E-2"/>
                </c:manualLayout>
              </c:layout>
              <c:showVal val="1"/>
            </c:dLbl>
            <c:txPr>
              <a:bodyPr rot="0" vert="horz" anchor="t" anchorCtr="1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Comparació!$CW$10:$CX$10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Comparació!$CW$11:$CX$11</c:f>
              <c:numCache>
                <c:formatCode>0.0%</c:formatCode>
                <c:ptCount val="2"/>
                <c:pt idx="0">
                  <c:v>0.36363636363636365</c:v>
                </c:pt>
                <c:pt idx="1">
                  <c:v>0.63636363636363635</c:v>
                </c:pt>
              </c:numCache>
            </c:numRef>
          </c:val>
        </c:ser>
        <c:ser>
          <c:idx val="1"/>
          <c:order val="1"/>
          <c:tx>
            <c:strRef>
              <c:f>Comparació!$CV$12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100346449033383E-2"/>
                  <c:y val="-3.2407407407407399E-2"/>
                </c:manualLayout>
              </c:layout>
              <c:showVal val="1"/>
            </c:dLbl>
            <c:dLbl>
              <c:idx val="1"/>
              <c:layout>
                <c:manualLayout>
                  <c:x val="3.8675606285808392E-2"/>
                  <c:y val="-3.240740740740742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Comparació!$CW$10:$CX$10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Comparació!$CW$12:$CX$12</c:f>
              <c:numCache>
                <c:formatCode>0.0%</c:formatCode>
                <c:ptCount val="2"/>
                <c:pt idx="0">
                  <c:v>0.7</c:v>
                </c:pt>
                <c:pt idx="1">
                  <c:v>0.3</c:v>
                </c:pt>
              </c:numCache>
            </c:numRef>
          </c:val>
        </c:ser>
        <c:dLbls>
          <c:showVal val="1"/>
        </c:dLbls>
        <c:gapWidth val="75"/>
        <c:shape val="box"/>
        <c:axId val="143201792"/>
        <c:axId val="143203328"/>
        <c:axId val="0"/>
      </c:bar3DChart>
      <c:catAx>
        <c:axId val="143201792"/>
        <c:scaling>
          <c:orientation val="minMax"/>
        </c:scaling>
        <c:axPos val="b"/>
        <c:majorTickMark val="none"/>
        <c:tickLblPos val="nextTo"/>
        <c:crossAx val="143203328"/>
        <c:crosses val="autoZero"/>
        <c:auto val="1"/>
        <c:lblAlgn val="ctr"/>
        <c:lblOffset val="100"/>
      </c:catAx>
      <c:valAx>
        <c:axId val="143203328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3201792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Politècnica Superior d'Enginyeria de Manresa (EPSEM) - Gènere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Gràfics!$BH$28</c:f>
              <c:strCache>
                <c:ptCount val="1"/>
                <c:pt idx="0">
                  <c:v>Escola Politècnica Superior d'Enginyeria de Manresa (EPSEM)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Gràfics!$BI$27:$BJ$27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Gràfics!$BI$28:$BJ$28</c:f>
              <c:numCache>
                <c:formatCode>0.0%</c:formatCode>
                <c:ptCount val="2"/>
                <c:pt idx="0">
                  <c:v>0.87634408602150538</c:v>
                </c:pt>
                <c:pt idx="1">
                  <c:v>0.12365591397849462</c:v>
                </c:pt>
              </c:numCache>
            </c:numRef>
          </c:val>
        </c:ser>
      </c:pie3DChart>
    </c:plotArea>
    <c:legend>
      <c:legendPos val="r"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6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d'Enginyeria de Terrassa (EET) - Gènere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Comparació!$CR$23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7625433061291699E-2"/>
                  <c:y val="-3.7037037037037056E-2"/>
                </c:manualLayout>
              </c:layout>
              <c:showVal val="1"/>
            </c:dLbl>
            <c:dLbl>
              <c:idx val="1"/>
              <c:layout>
                <c:manualLayout>
                  <c:x val="3.5913062979679229E-2"/>
                  <c:y val="-3.7037037037037056E-2"/>
                </c:manualLayout>
              </c:layout>
              <c:showVal val="1"/>
            </c:dLbl>
            <c:txPr>
              <a:bodyPr rot="0" vert="horz" anchor="t" anchorCtr="1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Comparació!$CS$22:$CT$22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Comparació!$CS$23:$CT$23</c:f>
              <c:numCache>
                <c:formatCode>0.0%</c:formatCode>
                <c:ptCount val="2"/>
                <c:pt idx="0">
                  <c:v>0.84980237154150196</c:v>
                </c:pt>
                <c:pt idx="1">
                  <c:v>0.15019762845849802</c:v>
                </c:pt>
              </c:numCache>
            </c:numRef>
          </c:val>
        </c:ser>
        <c:ser>
          <c:idx val="1"/>
          <c:order val="1"/>
          <c:tx>
            <c:strRef>
              <c:f>Comparació!$CR$24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100346449033383E-2"/>
                  <c:y val="-3.2407407407407399E-2"/>
                </c:manualLayout>
              </c:layout>
              <c:showVal val="1"/>
            </c:dLbl>
            <c:dLbl>
              <c:idx val="1"/>
              <c:layout>
                <c:manualLayout>
                  <c:x val="3.8675606285808392E-2"/>
                  <c:y val="-3.240740740740742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Comparació!$CS$22:$CT$22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Comparació!$CS$24:$CT$24</c:f>
              <c:numCache>
                <c:formatCode>0.0%</c:formatCode>
                <c:ptCount val="2"/>
                <c:pt idx="0">
                  <c:v>0.80113636363636365</c:v>
                </c:pt>
                <c:pt idx="1">
                  <c:v>0.19886363636363635</c:v>
                </c:pt>
              </c:numCache>
            </c:numRef>
          </c:val>
        </c:ser>
        <c:dLbls>
          <c:showVal val="1"/>
        </c:dLbls>
        <c:gapWidth val="75"/>
        <c:shape val="box"/>
        <c:axId val="143340288"/>
        <c:axId val="143341824"/>
        <c:axId val="0"/>
      </c:bar3DChart>
      <c:catAx>
        <c:axId val="143340288"/>
        <c:scaling>
          <c:orientation val="minMax"/>
        </c:scaling>
        <c:axPos val="b"/>
        <c:majorTickMark val="none"/>
        <c:tickLblPos val="nextTo"/>
        <c:crossAx val="143341824"/>
        <c:crosses val="autoZero"/>
        <c:auto val="1"/>
        <c:lblAlgn val="ctr"/>
        <c:lblOffset val="100"/>
      </c:catAx>
      <c:valAx>
        <c:axId val="143341824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3340288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6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d'Enginyeria de Telecomunicació i Aeroespacial de Castelldefels (EETAC) - Gènere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Comparació!$CV$23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7625433061291699E-2"/>
                  <c:y val="-3.7037037037037056E-2"/>
                </c:manualLayout>
              </c:layout>
              <c:showVal val="1"/>
            </c:dLbl>
            <c:dLbl>
              <c:idx val="1"/>
              <c:layout>
                <c:manualLayout>
                  <c:x val="3.5913062979679229E-2"/>
                  <c:y val="-3.7037037037037056E-2"/>
                </c:manualLayout>
              </c:layout>
              <c:showVal val="1"/>
            </c:dLbl>
            <c:txPr>
              <a:bodyPr rot="0" vert="horz" anchor="t" anchorCtr="1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Comparació!$CW$22:$CX$22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Comparació!$CW$23:$CX$23</c:f>
              <c:numCache>
                <c:formatCode>0.0%</c:formatCode>
                <c:ptCount val="2"/>
                <c:pt idx="0">
                  <c:v>0.80821917808219179</c:v>
                </c:pt>
                <c:pt idx="1">
                  <c:v>0.19178082191780821</c:v>
                </c:pt>
              </c:numCache>
            </c:numRef>
          </c:val>
        </c:ser>
        <c:ser>
          <c:idx val="1"/>
          <c:order val="1"/>
          <c:tx>
            <c:strRef>
              <c:f>Comparació!$CV$24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100346449033383E-2"/>
                  <c:y val="-3.2407407407407399E-2"/>
                </c:manualLayout>
              </c:layout>
              <c:showVal val="1"/>
            </c:dLbl>
            <c:dLbl>
              <c:idx val="1"/>
              <c:layout>
                <c:manualLayout>
                  <c:x val="3.8675606285808392E-2"/>
                  <c:y val="-3.240740740740742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Comparació!$CW$22:$CX$22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Comparació!$CW$24:$CX$24</c:f>
              <c:numCache>
                <c:formatCode>0.0%</c:formatCode>
                <c:ptCount val="2"/>
                <c:pt idx="0">
                  <c:v>0.79245283018867929</c:v>
                </c:pt>
                <c:pt idx="1">
                  <c:v>0.20754716981132076</c:v>
                </c:pt>
              </c:numCache>
            </c:numRef>
          </c:val>
        </c:ser>
        <c:dLbls>
          <c:showVal val="1"/>
        </c:dLbls>
        <c:gapWidth val="75"/>
        <c:shape val="box"/>
        <c:axId val="143392768"/>
        <c:axId val="143394304"/>
        <c:axId val="0"/>
      </c:bar3DChart>
      <c:catAx>
        <c:axId val="143392768"/>
        <c:scaling>
          <c:orientation val="minMax"/>
        </c:scaling>
        <c:axPos val="b"/>
        <c:majorTickMark val="none"/>
        <c:tickLblPos val="nextTo"/>
        <c:crossAx val="143394304"/>
        <c:crosses val="autoZero"/>
        <c:auto val="1"/>
        <c:lblAlgn val="ctr"/>
        <c:lblOffset val="100"/>
      </c:catAx>
      <c:valAx>
        <c:axId val="143394304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3392768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6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Politècnica Superior d'Edificació de Barcelona (EPSEB) - Gènere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Comparació!$CR$38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7625433061291699E-2"/>
                  <c:y val="-3.7037037037037049E-2"/>
                </c:manualLayout>
              </c:layout>
              <c:showVal val="1"/>
            </c:dLbl>
            <c:dLbl>
              <c:idx val="1"/>
              <c:layout>
                <c:manualLayout>
                  <c:x val="3.5913062979679222E-2"/>
                  <c:y val="-3.7037037037037049E-2"/>
                </c:manualLayout>
              </c:layout>
              <c:showVal val="1"/>
            </c:dLbl>
            <c:txPr>
              <a:bodyPr rot="0" vert="horz" anchor="t" anchorCtr="1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Comparació!$CS$37:$CT$37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Comparació!$CS$38:$CT$38</c:f>
              <c:numCache>
                <c:formatCode>0.0%</c:formatCode>
                <c:ptCount val="2"/>
                <c:pt idx="0">
                  <c:v>0.65573770491803274</c:v>
                </c:pt>
                <c:pt idx="1">
                  <c:v>0.34426229508196721</c:v>
                </c:pt>
              </c:numCache>
            </c:numRef>
          </c:val>
        </c:ser>
        <c:ser>
          <c:idx val="1"/>
          <c:order val="1"/>
          <c:tx>
            <c:strRef>
              <c:f>Comparació!$CR$39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100346449033376E-2"/>
                  <c:y val="-3.2407407407407392E-2"/>
                </c:manualLayout>
              </c:layout>
              <c:showVal val="1"/>
            </c:dLbl>
            <c:dLbl>
              <c:idx val="1"/>
              <c:layout>
                <c:manualLayout>
                  <c:x val="3.8675606285808392E-2"/>
                  <c:y val="-3.2407407407407419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Comparació!$CS$37:$CT$37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Comparació!$CS$39:$CT$39</c:f>
              <c:numCache>
                <c:formatCode>0.0%</c:formatCode>
                <c:ptCount val="2"/>
                <c:pt idx="0">
                  <c:v>0.65373134328358207</c:v>
                </c:pt>
                <c:pt idx="1">
                  <c:v>0.34626865671641793</c:v>
                </c:pt>
              </c:numCache>
            </c:numRef>
          </c:val>
        </c:ser>
        <c:dLbls>
          <c:showVal val="1"/>
        </c:dLbls>
        <c:gapWidth val="75"/>
        <c:shape val="box"/>
        <c:axId val="143457280"/>
        <c:axId val="143467264"/>
        <c:axId val="0"/>
      </c:bar3DChart>
      <c:catAx>
        <c:axId val="143457280"/>
        <c:scaling>
          <c:orientation val="minMax"/>
        </c:scaling>
        <c:axPos val="b"/>
        <c:majorTickMark val="none"/>
        <c:tickLblPos val="nextTo"/>
        <c:crossAx val="143467264"/>
        <c:crosses val="autoZero"/>
        <c:auto val="1"/>
        <c:lblAlgn val="ctr"/>
        <c:lblOffset val="100"/>
      </c:catAx>
      <c:valAx>
        <c:axId val="143467264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3457280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6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Politècnica Superior d'Enginyeria de Manresa (EPSEM) - Gènere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Comparació!$CV$38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7625433061291699E-2"/>
                  <c:y val="-3.7037037037037056E-2"/>
                </c:manualLayout>
              </c:layout>
              <c:showVal val="1"/>
            </c:dLbl>
            <c:dLbl>
              <c:idx val="1"/>
              <c:layout>
                <c:manualLayout>
                  <c:x val="3.5913062979679229E-2"/>
                  <c:y val="-3.7037037037037056E-2"/>
                </c:manualLayout>
              </c:layout>
              <c:showVal val="1"/>
            </c:dLbl>
            <c:txPr>
              <a:bodyPr rot="0" vert="horz" anchor="t" anchorCtr="1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Comparació!$CW$37:$CX$37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Comparació!$CW$38:$CX$38</c:f>
              <c:numCache>
                <c:formatCode>0.0%</c:formatCode>
                <c:ptCount val="2"/>
                <c:pt idx="0">
                  <c:v>0.86170212765957444</c:v>
                </c:pt>
                <c:pt idx="1">
                  <c:v>0.13829787234042554</c:v>
                </c:pt>
              </c:numCache>
            </c:numRef>
          </c:val>
        </c:ser>
        <c:ser>
          <c:idx val="1"/>
          <c:order val="1"/>
          <c:tx>
            <c:strRef>
              <c:f>Comparació!$CV$39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100346449033383E-2"/>
                  <c:y val="-3.2407407407407399E-2"/>
                </c:manualLayout>
              </c:layout>
              <c:showVal val="1"/>
            </c:dLbl>
            <c:dLbl>
              <c:idx val="1"/>
              <c:layout>
                <c:manualLayout>
                  <c:x val="3.8675606285808392E-2"/>
                  <c:y val="-3.240740740740742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Comparació!$CW$37:$CX$37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Comparació!$CW$39:$CX$39</c:f>
              <c:numCache>
                <c:formatCode>0.0%</c:formatCode>
                <c:ptCount val="2"/>
                <c:pt idx="0">
                  <c:v>0.87634408602150538</c:v>
                </c:pt>
                <c:pt idx="1">
                  <c:v>0.12365591397849462</c:v>
                </c:pt>
              </c:numCache>
            </c:numRef>
          </c:val>
        </c:ser>
        <c:dLbls>
          <c:showVal val="1"/>
        </c:dLbls>
        <c:gapWidth val="75"/>
        <c:shape val="box"/>
        <c:axId val="143509760"/>
        <c:axId val="143527936"/>
        <c:axId val="0"/>
      </c:bar3DChart>
      <c:catAx>
        <c:axId val="143509760"/>
        <c:scaling>
          <c:orientation val="minMax"/>
        </c:scaling>
        <c:axPos val="b"/>
        <c:majorTickMark val="none"/>
        <c:tickLblPos val="nextTo"/>
        <c:crossAx val="143527936"/>
        <c:crosses val="autoZero"/>
        <c:auto val="1"/>
        <c:lblAlgn val="ctr"/>
        <c:lblOffset val="100"/>
      </c:catAx>
      <c:valAx>
        <c:axId val="143527936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3509760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6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Politècnica Superior d'Enginyeria de Vilanova i la Geltrú (EPSEVG) - Gènere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Comparació!$CR$53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7625433061291699E-2"/>
                  <c:y val="-3.7037037037037056E-2"/>
                </c:manualLayout>
              </c:layout>
              <c:showVal val="1"/>
            </c:dLbl>
            <c:dLbl>
              <c:idx val="1"/>
              <c:layout>
                <c:manualLayout>
                  <c:x val="3.5913062979679229E-2"/>
                  <c:y val="-3.7037037037037056E-2"/>
                </c:manualLayout>
              </c:layout>
              <c:showVal val="1"/>
            </c:dLbl>
            <c:txPr>
              <a:bodyPr rot="0" vert="horz" anchor="t" anchorCtr="1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Comparació!$CS$52:$CT$52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Comparació!$CS$53:$CT$53</c:f>
              <c:numCache>
                <c:formatCode>0.0%</c:formatCode>
                <c:ptCount val="2"/>
                <c:pt idx="0">
                  <c:v>0.8214285714285714</c:v>
                </c:pt>
                <c:pt idx="1">
                  <c:v>0.17857142857142858</c:v>
                </c:pt>
              </c:numCache>
            </c:numRef>
          </c:val>
        </c:ser>
        <c:ser>
          <c:idx val="1"/>
          <c:order val="1"/>
          <c:tx>
            <c:strRef>
              <c:f>Comparació!$CR$54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100346449033383E-2"/>
                  <c:y val="-3.2407407407407399E-2"/>
                </c:manualLayout>
              </c:layout>
              <c:showVal val="1"/>
            </c:dLbl>
            <c:dLbl>
              <c:idx val="1"/>
              <c:layout>
                <c:manualLayout>
                  <c:x val="3.8675606285808392E-2"/>
                  <c:y val="-3.240740740740742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Comparació!$CS$52:$CT$52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Comparació!$CS$54:$CT$54</c:f>
              <c:numCache>
                <c:formatCode>0.0%</c:formatCode>
                <c:ptCount val="2"/>
                <c:pt idx="0">
                  <c:v>0.85929648241206025</c:v>
                </c:pt>
                <c:pt idx="1">
                  <c:v>0.1407035175879397</c:v>
                </c:pt>
              </c:numCache>
            </c:numRef>
          </c:val>
        </c:ser>
        <c:dLbls>
          <c:showVal val="1"/>
        </c:dLbls>
        <c:gapWidth val="75"/>
        <c:shape val="box"/>
        <c:axId val="143566336"/>
        <c:axId val="143567872"/>
        <c:axId val="0"/>
      </c:bar3DChart>
      <c:catAx>
        <c:axId val="143566336"/>
        <c:scaling>
          <c:orientation val="minMax"/>
        </c:scaling>
        <c:axPos val="b"/>
        <c:majorTickMark val="none"/>
        <c:tickLblPos val="nextTo"/>
        <c:crossAx val="143567872"/>
        <c:crosses val="autoZero"/>
        <c:auto val="1"/>
        <c:lblAlgn val="ctr"/>
        <c:lblOffset val="100"/>
      </c:catAx>
      <c:valAx>
        <c:axId val="143567872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3566336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6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Superior d'Agricultura de Barcelona (ESAB) - Gènere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Comparació!$CV$53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7625433061291699E-2"/>
                  <c:y val="-3.7037037037037056E-2"/>
                </c:manualLayout>
              </c:layout>
              <c:showVal val="1"/>
            </c:dLbl>
            <c:dLbl>
              <c:idx val="1"/>
              <c:layout>
                <c:manualLayout>
                  <c:x val="3.5913062979679229E-2"/>
                  <c:y val="-3.7037037037037056E-2"/>
                </c:manualLayout>
              </c:layout>
              <c:showVal val="1"/>
            </c:dLbl>
            <c:txPr>
              <a:bodyPr rot="0" vert="horz" anchor="t" anchorCtr="1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Comparació!$CW$52:$CX$52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Comparació!$CW$53:$CX$53</c:f>
              <c:numCache>
                <c:formatCode>0.0%</c:formatCode>
                <c:ptCount val="2"/>
                <c:pt idx="0">
                  <c:v>0.60919540229885061</c:v>
                </c:pt>
                <c:pt idx="1">
                  <c:v>0.39080459770114945</c:v>
                </c:pt>
              </c:numCache>
            </c:numRef>
          </c:val>
        </c:ser>
        <c:ser>
          <c:idx val="1"/>
          <c:order val="1"/>
          <c:tx>
            <c:strRef>
              <c:f>Comparació!$CV$54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100346449033383E-2"/>
                  <c:y val="-3.2407407407407399E-2"/>
                </c:manualLayout>
              </c:layout>
              <c:showVal val="1"/>
            </c:dLbl>
            <c:dLbl>
              <c:idx val="1"/>
              <c:layout>
                <c:manualLayout>
                  <c:x val="3.8675606285808392E-2"/>
                  <c:y val="-3.240740740740742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Comparació!$CW$52:$CX$52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Comparació!$CW$54:$CX$54</c:f>
              <c:numCache>
                <c:formatCode>0.0%</c:formatCode>
                <c:ptCount val="2"/>
                <c:pt idx="0">
                  <c:v>0.61538461538461542</c:v>
                </c:pt>
                <c:pt idx="1">
                  <c:v>0.38461538461538464</c:v>
                </c:pt>
              </c:numCache>
            </c:numRef>
          </c:val>
        </c:ser>
        <c:dLbls>
          <c:showVal val="1"/>
        </c:dLbls>
        <c:gapWidth val="75"/>
        <c:shape val="box"/>
        <c:axId val="143622912"/>
        <c:axId val="143624448"/>
        <c:axId val="0"/>
      </c:bar3DChart>
      <c:catAx>
        <c:axId val="143622912"/>
        <c:scaling>
          <c:orientation val="minMax"/>
        </c:scaling>
        <c:axPos val="b"/>
        <c:majorTickMark val="none"/>
        <c:tickLblPos val="nextTo"/>
        <c:crossAx val="143624448"/>
        <c:crosses val="autoZero"/>
        <c:auto val="1"/>
        <c:lblAlgn val="ctr"/>
        <c:lblOffset val="100"/>
      </c:catAx>
      <c:valAx>
        <c:axId val="143624448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3622912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6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Tècnica Superior d'Arquitectura de Barcelona (ETSAB) - Gènere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Comparació!$CR$68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7625433061291699E-2"/>
                  <c:y val="-3.7037037037037056E-2"/>
                </c:manualLayout>
              </c:layout>
              <c:showVal val="1"/>
            </c:dLbl>
            <c:dLbl>
              <c:idx val="1"/>
              <c:layout>
                <c:manualLayout>
                  <c:x val="3.5913062979679229E-2"/>
                  <c:y val="-3.7037037037037056E-2"/>
                </c:manualLayout>
              </c:layout>
              <c:showVal val="1"/>
            </c:dLbl>
            <c:txPr>
              <a:bodyPr rot="0" vert="horz" anchor="t" anchorCtr="1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Comparació!$CS$67:$CT$67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Comparació!$CS$68:$CT$68</c:f>
              <c:numCache>
                <c:formatCode>0.0%</c:formatCode>
                <c:ptCount val="2"/>
                <c:pt idx="0">
                  <c:v>0.48373983739837401</c:v>
                </c:pt>
                <c:pt idx="1">
                  <c:v>0.51626016260162599</c:v>
                </c:pt>
              </c:numCache>
            </c:numRef>
          </c:val>
        </c:ser>
        <c:ser>
          <c:idx val="1"/>
          <c:order val="1"/>
          <c:tx>
            <c:strRef>
              <c:f>Comparació!$CR$69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100346449033383E-2"/>
                  <c:y val="-3.2407407407407399E-2"/>
                </c:manualLayout>
              </c:layout>
              <c:showVal val="1"/>
            </c:dLbl>
            <c:dLbl>
              <c:idx val="1"/>
              <c:layout>
                <c:manualLayout>
                  <c:x val="3.8675606285808392E-2"/>
                  <c:y val="-3.240740740740742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Comparació!$CS$67:$CT$67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Comparació!$CS$69:$CT$69</c:f>
              <c:numCache>
                <c:formatCode>0.0%</c:formatCode>
                <c:ptCount val="2"/>
                <c:pt idx="0">
                  <c:v>0.44936708860759494</c:v>
                </c:pt>
                <c:pt idx="1">
                  <c:v>0.55063291139240511</c:v>
                </c:pt>
              </c:numCache>
            </c:numRef>
          </c:val>
        </c:ser>
        <c:dLbls>
          <c:showVal val="1"/>
        </c:dLbls>
        <c:gapWidth val="75"/>
        <c:shape val="box"/>
        <c:axId val="143704064"/>
        <c:axId val="143705600"/>
        <c:axId val="0"/>
      </c:bar3DChart>
      <c:catAx>
        <c:axId val="143704064"/>
        <c:scaling>
          <c:orientation val="minMax"/>
        </c:scaling>
        <c:axPos val="b"/>
        <c:majorTickMark val="none"/>
        <c:tickLblPos val="nextTo"/>
        <c:crossAx val="143705600"/>
        <c:crosses val="autoZero"/>
        <c:auto val="1"/>
        <c:lblAlgn val="ctr"/>
        <c:lblOffset val="100"/>
      </c:catAx>
      <c:valAx>
        <c:axId val="143705600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3704064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6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Tècnica Superior d'Arquitectura del Vallès (ETSAV) - Gènere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Comparació!$CV$68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7625433061291699E-2"/>
                  <c:y val="-3.7037037037037056E-2"/>
                </c:manualLayout>
              </c:layout>
              <c:showVal val="1"/>
            </c:dLbl>
            <c:dLbl>
              <c:idx val="1"/>
              <c:layout>
                <c:manualLayout>
                  <c:x val="3.5913062979679229E-2"/>
                  <c:y val="-3.7037037037037056E-2"/>
                </c:manualLayout>
              </c:layout>
              <c:showVal val="1"/>
            </c:dLbl>
            <c:txPr>
              <a:bodyPr rot="0" vert="horz" anchor="t" anchorCtr="1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Comparació!$CW$67:$CX$67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Comparació!$CW$68:$CX$68</c:f>
              <c:numCache>
                <c:formatCode>0.0%</c:formatCode>
                <c:ptCount val="2"/>
                <c:pt idx="0">
                  <c:v>0.5714285714285714</c:v>
                </c:pt>
                <c:pt idx="1">
                  <c:v>0.42857142857142855</c:v>
                </c:pt>
              </c:numCache>
            </c:numRef>
          </c:val>
        </c:ser>
        <c:ser>
          <c:idx val="1"/>
          <c:order val="1"/>
          <c:tx>
            <c:strRef>
              <c:f>Comparació!$CV$69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100346449033383E-2"/>
                  <c:y val="-3.2407407407407399E-2"/>
                </c:manualLayout>
              </c:layout>
              <c:showVal val="1"/>
            </c:dLbl>
            <c:dLbl>
              <c:idx val="1"/>
              <c:layout>
                <c:manualLayout>
                  <c:x val="3.8675606285808392E-2"/>
                  <c:y val="-3.240740740740742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Comparació!$CW$67:$CX$67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Comparació!$CW$69:$CX$69</c:f>
              <c:numCache>
                <c:formatCode>0.0%</c:formatCode>
                <c:ptCount val="2"/>
                <c:pt idx="0">
                  <c:v>0.55319148936170215</c:v>
                </c:pt>
                <c:pt idx="1">
                  <c:v>0.44680851063829785</c:v>
                </c:pt>
              </c:numCache>
            </c:numRef>
          </c:val>
        </c:ser>
        <c:dLbls>
          <c:showVal val="1"/>
        </c:dLbls>
        <c:gapWidth val="75"/>
        <c:shape val="box"/>
        <c:axId val="143748096"/>
        <c:axId val="143749888"/>
        <c:axId val="0"/>
      </c:bar3DChart>
      <c:catAx>
        <c:axId val="143748096"/>
        <c:scaling>
          <c:orientation val="minMax"/>
        </c:scaling>
        <c:axPos val="b"/>
        <c:majorTickMark val="none"/>
        <c:tickLblPos val="nextTo"/>
        <c:crossAx val="143749888"/>
        <c:crosses val="autoZero"/>
        <c:auto val="1"/>
        <c:lblAlgn val="ctr"/>
        <c:lblOffset val="100"/>
      </c:catAx>
      <c:valAx>
        <c:axId val="143749888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3748096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6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Tècnica Superior d'Enginyeria de Camins, Canals i Ports de Barcelona (ETSECCPB) - Gènere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Comparació!$CR$83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7625433061291699E-2"/>
                  <c:y val="-3.7037037037037056E-2"/>
                </c:manualLayout>
              </c:layout>
              <c:showVal val="1"/>
            </c:dLbl>
            <c:dLbl>
              <c:idx val="1"/>
              <c:layout>
                <c:manualLayout>
                  <c:x val="3.5913062979679229E-2"/>
                  <c:y val="-3.7037037037037056E-2"/>
                </c:manualLayout>
              </c:layout>
              <c:showVal val="1"/>
            </c:dLbl>
            <c:txPr>
              <a:bodyPr rot="0" vert="horz" anchor="t" anchorCtr="1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Comparació!$CS$82:$CT$82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Comparació!$CS$83:$CT$83</c:f>
              <c:numCache>
                <c:formatCode>0.0%</c:formatCode>
                <c:ptCount val="2"/>
                <c:pt idx="0">
                  <c:v>0.75739644970414199</c:v>
                </c:pt>
                <c:pt idx="1">
                  <c:v>0.24260355029585798</c:v>
                </c:pt>
              </c:numCache>
            </c:numRef>
          </c:val>
        </c:ser>
        <c:ser>
          <c:idx val="1"/>
          <c:order val="1"/>
          <c:tx>
            <c:strRef>
              <c:f>Comparació!$CR$84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100346449033383E-2"/>
                  <c:y val="-3.2407407407407399E-2"/>
                </c:manualLayout>
              </c:layout>
              <c:showVal val="1"/>
            </c:dLbl>
            <c:dLbl>
              <c:idx val="1"/>
              <c:layout>
                <c:manualLayout>
                  <c:x val="3.8675606285808392E-2"/>
                  <c:y val="-3.240740740740742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Comparació!$CS$82:$CT$82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Comparació!$CS$84:$CT$84</c:f>
              <c:numCache>
                <c:formatCode>0.0%</c:formatCode>
                <c:ptCount val="2"/>
                <c:pt idx="0">
                  <c:v>0.72916666666666663</c:v>
                </c:pt>
                <c:pt idx="1">
                  <c:v>0.27083333333333331</c:v>
                </c:pt>
              </c:numCache>
            </c:numRef>
          </c:val>
        </c:ser>
        <c:dLbls>
          <c:showVal val="1"/>
        </c:dLbls>
        <c:gapWidth val="75"/>
        <c:shape val="box"/>
        <c:axId val="143878400"/>
        <c:axId val="143896576"/>
        <c:axId val="0"/>
      </c:bar3DChart>
      <c:catAx>
        <c:axId val="143878400"/>
        <c:scaling>
          <c:orientation val="minMax"/>
        </c:scaling>
        <c:axPos val="b"/>
        <c:majorTickMark val="none"/>
        <c:tickLblPos val="nextTo"/>
        <c:crossAx val="143896576"/>
        <c:crosses val="autoZero"/>
        <c:auto val="1"/>
        <c:lblAlgn val="ctr"/>
        <c:lblOffset val="100"/>
      </c:catAx>
      <c:valAx>
        <c:axId val="143896576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3878400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6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Tècnica Superior d'Enginyeries Industrial i Aeronàutica de Terrassa (ETSEIAT) - Gènere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Comparació!$CV$83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7625433061291699E-2"/>
                  <c:y val="-3.7037037037037056E-2"/>
                </c:manualLayout>
              </c:layout>
              <c:showVal val="1"/>
            </c:dLbl>
            <c:dLbl>
              <c:idx val="1"/>
              <c:layout>
                <c:manualLayout>
                  <c:x val="3.5913062979679229E-2"/>
                  <c:y val="-3.7037037037037056E-2"/>
                </c:manualLayout>
              </c:layout>
              <c:showVal val="1"/>
            </c:dLbl>
            <c:txPr>
              <a:bodyPr rot="0" vert="horz" anchor="t" anchorCtr="1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Comparació!$CW$82:$CX$82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Comparació!$CW$83:$CX$83</c:f>
              <c:numCache>
                <c:formatCode>0.0%</c:formatCode>
                <c:ptCount val="2"/>
                <c:pt idx="0">
                  <c:v>0.81666666666666665</c:v>
                </c:pt>
                <c:pt idx="1">
                  <c:v>0.18333333333333332</c:v>
                </c:pt>
              </c:numCache>
            </c:numRef>
          </c:val>
        </c:ser>
        <c:ser>
          <c:idx val="1"/>
          <c:order val="1"/>
          <c:tx>
            <c:strRef>
              <c:f>Comparació!$CV$84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100346449033383E-2"/>
                  <c:y val="-3.2407407407407399E-2"/>
                </c:manualLayout>
              </c:layout>
              <c:showVal val="1"/>
            </c:dLbl>
            <c:dLbl>
              <c:idx val="1"/>
              <c:layout>
                <c:manualLayout>
                  <c:x val="3.8675606285808392E-2"/>
                  <c:y val="-3.240740740740742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Comparació!$CW$82:$CX$82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Comparació!$CW$84:$CX$84</c:f>
              <c:numCache>
                <c:formatCode>0.0%</c:formatCode>
                <c:ptCount val="2"/>
                <c:pt idx="0">
                  <c:v>0.86111111111111116</c:v>
                </c:pt>
                <c:pt idx="1">
                  <c:v>0.1388888888888889</c:v>
                </c:pt>
              </c:numCache>
            </c:numRef>
          </c:val>
        </c:ser>
        <c:dLbls>
          <c:showVal val="1"/>
        </c:dLbls>
        <c:gapWidth val="75"/>
        <c:shape val="box"/>
        <c:axId val="143943168"/>
        <c:axId val="143944704"/>
        <c:axId val="0"/>
      </c:bar3DChart>
      <c:catAx>
        <c:axId val="143943168"/>
        <c:scaling>
          <c:orientation val="minMax"/>
        </c:scaling>
        <c:axPos val="b"/>
        <c:majorTickMark val="none"/>
        <c:tickLblPos val="nextTo"/>
        <c:crossAx val="143944704"/>
        <c:crosses val="autoZero"/>
        <c:auto val="1"/>
        <c:lblAlgn val="ctr"/>
        <c:lblOffset val="100"/>
      </c:catAx>
      <c:valAx>
        <c:axId val="143944704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3943168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Politècnica Superior d'Enginyeria de Vilanova i la Geltrú (EPSEVG) - Gènere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Gràfics!$BH$30</c:f>
              <c:strCache>
                <c:ptCount val="1"/>
                <c:pt idx="0">
                  <c:v>Escola Politècnica Superior d'Enginyeria de Vilanova i la Geltrú (EPSEVG)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Gràfics!$BI$29:$BJ$29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Gràfics!$BI$30:$BJ$30</c:f>
              <c:numCache>
                <c:formatCode>0.0%</c:formatCode>
                <c:ptCount val="2"/>
                <c:pt idx="0">
                  <c:v>0.85929648241206025</c:v>
                </c:pt>
                <c:pt idx="1">
                  <c:v>0.1407035175879397</c:v>
                </c:pt>
              </c:numCache>
            </c:numRef>
          </c:val>
        </c:ser>
      </c:pie3DChart>
    </c:plotArea>
    <c:legend>
      <c:legendPos val="r"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6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Tècnica Superior d'Enginyeria Industrial de Barcelona (ETSEIB) - Gènere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Comparació!$CR$98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7625433061291699E-2"/>
                  <c:y val="-3.7037037037037056E-2"/>
                </c:manualLayout>
              </c:layout>
              <c:showVal val="1"/>
            </c:dLbl>
            <c:dLbl>
              <c:idx val="1"/>
              <c:layout>
                <c:manualLayout>
                  <c:x val="3.5913062979679229E-2"/>
                  <c:y val="-3.7037037037037056E-2"/>
                </c:manualLayout>
              </c:layout>
              <c:showVal val="1"/>
            </c:dLbl>
            <c:txPr>
              <a:bodyPr rot="0" vert="horz" anchor="t" anchorCtr="1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Comparació!$CS$97:$CT$97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Comparació!$CS$98:$CT$98</c:f>
              <c:numCache>
                <c:formatCode>0.0%</c:formatCode>
                <c:ptCount val="2"/>
                <c:pt idx="0">
                  <c:v>0.69753086419753085</c:v>
                </c:pt>
                <c:pt idx="1">
                  <c:v>0.30246913580246915</c:v>
                </c:pt>
              </c:numCache>
            </c:numRef>
          </c:val>
        </c:ser>
        <c:ser>
          <c:idx val="1"/>
          <c:order val="1"/>
          <c:tx>
            <c:strRef>
              <c:f>Comparació!$CR$99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100346449033383E-2"/>
                  <c:y val="-3.2407407407407399E-2"/>
                </c:manualLayout>
              </c:layout>
              <c:showVal val="1"/>
            </c:dLbl>
            <c:dLbl>
              <c:idx val="1"/>
              <c:layout>
                <c:manualLayout>
                  <c:x val="3.8675606285808392E-2"/>
                  <c:y val="-3.240740740740742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Comparació!$CS$97:$CT$97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Comparació!$CS$99:$CT$99</c:f>
              <c:numCache>
                <c:formatCode>0.0%</c:formatCode>
                <c:ptCount val="2"/>
                <c:pt idx="0">
                  <c:v>0.7558139534883721</c:v>
                </c:pt>
                <c:pt idx="1">
                  <c:v>0.2441860465116279</c:v>
                </c:pt>
              </c:numCache>
            </c:numRef>
          </c:val>
        </c:ser>
        <c:dLbls>
          <c:showVal val="1"/>
        </c:dLbls>
        <c:gapWidth val="75"/>
        <c:shape val="box"/>
        <c:axId val="143786752"/>
        <c:axId val="143788288"/>
        <c:axId val="0"/>
      </c:bar3DChart>
      <c:catAx>
        <c:axId val="143786752"/>
        <c:scaling>
          <c:orientation val="minMax"/>
        </c:scaling>
        <c:axPos val="b"/>
        <c:majorTickMark val="none"/>
        <c:tickLblPos val="nextTo"/>
        <c:crossAx val="143788288"/>
        <c:crosses val="autoZero"/>
        <c:auto val="1"/>
        <c:lblAlgn val="ctr"/>
        <c:lblOffset val="100"/>
      </c:catAx>
      <c:valAx>
        <c:axId val="143788288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3786752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6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Tècnica Superior d'Enginyeria de Telecomunicació de Barcelona (ETSETB) - Gènere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Comparació!$CV$98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7625433061291699E-2"/>
                  <c:y val="-3.7037037037037056E-2"/>
                </c:manualLayout>
              </c:layout>
              <c:showVal val="1"/>
            </c:dLbl>
            <c:dLbl>
              <c:idx val="1"/>
              <c:layout>
                <c:manualLayout>
                  <c:x val="3.5913062979679229E-2"/>
                  <c:y val="-3.7037037037037056E-2"/>
                </c:manualLayout>
              </c:layout>
              <c:showVal val="1"/>
            </c:dLbl>
            <c:txPr>
              <a:bodyPr rot="0" vert="horz" anchor="t" anchorCtr="1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Comparació!$CW$97:$CX$97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Comparació!$CW$98:$CX$98</c:f>
              <c:numCache>
                <c:formatCode>0.0%</c:formatCode>
                <c:ptCount val="2"/>
                <c:pt idx="0">
                  <c:v>0.83888888888888891</c:v>
                </c:pt>
                <c:pt idx="1">
                  <c:v>0.16111111111111112</c:v>
                </c:pt>
              </c:numCache>
            </c:numRef>
          </c:val>
        </c:ser>
        <c:ser>
          <c:idx val="1"/>
          <c:order val="1"/>
          <c:tx>
            <c:strRef>
              <c:f>Comparació!$CV$99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100346449033383E-2"/>
                  <c:y val="-3.2407407407407399E-2"/>
                </c:manualLayout>
              </c:layout>
              <c:showVal val="1"/>
            </c:dLbl>
            <c:dLbl>
              <c:idx val="1"/>
              <c:layout>
                <c:manualLayout>
                  <c:x val="3.8675606285808392E-2"/>
                  <c:y val="-3.240740740740742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Comparació!$CW$97:$CX$97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Comparació!$CW$99:$CX$99</c:f>
              <c:numCache>
                <c:formatCode>0.0%</c:formatCode>
                <c:ptCount val="2"/>
                <c:pt idx="0">
                  <c:v>0.74226804123711343</c:v>
                </c:pt>
                <c:pt idx="1">
                  <c:v>0.25773195876288657</c:v>
                </c:pt>
              </c:numCache>
            </c:numRef>
          </c:val>
        </c:ser>
        <c:dLbls>
          <c:showVal val="1"/>
        </c:dLbls>
        <c:gapWidth val="75"/>
        <c:shape val="box"/>
        <c:axId val="143982976"/>
        <c:axId val="143984512"/>
        <c:axId val="0"/>
      </c:bar3DChart>
      <c:catAx>
        <c:axId val="143982976"/>
        <c:scaling>
          <c:orientation val="minMax"/>
        </c:scaling>
        <c:axPos val="b"/>
        <c:majorTickMark val="none"/>
        <c:tickLblPos val="nextTo"/>
        <c:crossAx val="143984512"/>
        <c:crosses val="autoZero"/>
        <c:auto val="1"/>
        <c:lblAlgn val="ctr"/>
        <c:lblOffset val="100"/>
      </c:catAx>
      <c:valAx>
        <c:axId val="143984512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3982976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6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Universitària d'Enginyeria Tècnica Industrial de Barcelona (EUETIB) - Gènere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Comparació!$CR$113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7625433061291699E-2"/>
                  <c:y val="-3.7037037037037056E-2"/>
                </c:manualLayout>
              </c:layout>
              <c:showVal val="1"/>
            </c:dLbl>
            <c:dLbl>
              <c:idx val="1"/>
              <c:layout>
                <c:manualLayout>
                  <c:x val="3.5913062979679229E-2"/>
                  <c:y val="-3.7037037037037056E-2"/>
                </c:manualLayout>
              </c:layout>
              <c:showVal val="1"/>
            </c:dLbl>
            <c:txPr>
              <a:bodyPr rot="0" vert="horz" anchor="t" anchorCtr="1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Comparació!$CS$112:$CT$112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Comparació!$CS$113:$CT$113</c:f>
              <c:numCache>
                <c:formatCode>0.0%</c:formatCode>
                <c:ptCount val="2"/>
                <c:pt idx="0">
                  <c:v>0.84197530864197534</c:v>
                </c:pt>
                <c:pt idx="1">
                  <c:v>0.15802469135802469</c:v>
                </c:pt>
              </c:numCache>
            </c:numRef>
          </c:val>
        </c:ser>
        <c:ser>
          <c:idx val="1"/>
          <c:order val="1"/>
          <c:tx>
            <c:strRef>
              <c:f>Comparació!$CR$114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100346449033383E-2"/>
                  <c:y val="-3.2407407407407399E-2"/>
                </c:manualLayout>
              </c:layout>
              <c:showVal val="1"/>
            </c:dLbl>
            <c:dLbl>
              <c:idx val="1"/>
              <c:layout>
                <c:manualLayout>
                  <c:x val="3.8675606285808392E-2"/>
                  <c:y val="-3.240740740740742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Comparació!$CS$112:$CT$112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Comparació!$CS$114:$CT$114</c:f>
              <c:numCache>
                <c:formatCode>0.0%</c:formatCode>
                <c:ptCount val="2"/>
                <c:pt idx="0">
                  <c:v>0.7857142857142857</c:v>
                </c:pt>
                <c:pt idx="1">
                  <c:v>0.21428571428571427</c:v>
                </c:pt>
              </c:numCache>
            </c:numRef>
          </c:val>
        </c:ser>
        <c:dLbls>
          <c:showVal val="1"/>
        </c:dLbls>
        <c:gapWidth val="75"/>
        <c:shape val="box"/>
        <c:axId val="144043392"/>
        <c:axId val="144045184"/>
        <c:axId val="0"/>
      </c:bar3DChart>
      <c:catAx>
        <c:axId val="144043392"/>
        <c:scaling>
          <c:orientation val="minMax"/>
        </c:scaling>
        <c:axPos val="b"/>
        <c:majorTickMark val="none"/>
        <c:tickLblPos val="nextTo"/>
        <c:crossAx val="144045184"/>
        <c:crosses val="autoZero"/>
        <c:auto val="1"/>
        <c:lblAlgn val="ctr"/>
        <c:lblOffset val="100"/>
      </c:catAx>
      <c:valAx>
        <c:axId val="144045184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4043392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6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Universitària d'Òptica i Optometria de Terrassa (EUOOT) - Gènere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Comparació!$CV$113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7625433061291699E-2"/>
                  <c:y val="-3.7037037037037056E-2"/>
                </c:manualLayout>
              </c:layout>
              <c:showVal val="1"/>
            </c:dLbl>
            <c:dLbl>
              <c:idx val="1"/>
              <c:layout>
                <c:manualLayout>
                  <c:x val="3.5913062979679229E-2"/>
                  <c:y val="-3.7037037037037056E-2"/>
                </c:manualLayout>
              </c:layout>
              <c:showVal val="1"/>
            </c:dLbl>
            <c:txPr>
              <a:bodyPr rot="0" vert="horz" anchor="t" anchorCtr="1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Comparació!$CW$112:$CX$112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Comparació!$CW$113:$CX$113</c:f>
              <c:numCache>
                <c:formatCode>0.0%</c:formatCode>
                <c:ptCount val="2"/>
                <c:pt idx="0">
                  <c:v>0.34065934065934067</c:v>
                </c:pt>
                <c:pt idx="1">
                  <c:v>0.65934065934065933</c:v>
                </c:pt>
              </c:numCache>
            </c:numRef>
          </c:val>
        </c:ser>
        <c:ser>
          <c:idx val="1"/>
          <c:order val="1"/>
          <c:tx>
            <c:strRef>
              <c:f>Comparació!$CV$114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100346449033383E-2"/>
                  <c:y val="-3.2407407407407399E-2"/>
                </c:manualLayout>
              </c:layout>
              <c:showVal val="1"/>
            </c:dLbl>
            <c:dLbl>
              <c:idx val="1"/>
              <c:layout>
                <c:manualLayout>
                  <c:x val="3.8675606285808392E-2"/>
                  <c:y val="-3.240740740740742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Comparació!$CW$112:$CX$112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Comparació!$CW$114:$CX$114</c:f>
              <c:numCache>
                <c:formatCode>0.0%</c:formatCode>
                <c:ptCount val="2"/>
                <c:pt idx="0">
                  <c:v>0.17924528301886791</c:v>
                </c:pt>
                <c:pt idx="1">
                  <c:v>0.82075471698113212</c:v>
                </c:pt>
              </c:numCache>
            </c:numRef>
          </c:val>
        </c:ser>
        <c:dLbls>
          <c:showVal val="1"/>
        </c:dLbls>
        <c:gapWidth val="75"/>
        <c:shape val="box"/>
        <c:axId val="144108160"/>
        <c:axId val="144122240"/>
        <c:axId val="0"/>
      </c:bar3DChart>
      <c:catAx>
        <c:axId val="144108160"/>
        <c:scaling>
          <c:orientation val="minMax"/>
        </c:scaling>
        <c:axPos val="b"/>
        <c:majorTickMark val="none"/>
        <c:tickLblPos val="nextTo"/>
        <c:crossAx val="144122240"/>
        <c:crosses val="autoZero"/>
        <c:auto val="1"/>
        <c:lblAlgn val="ctr"/>
        <c:lblOffset val="100"/>
      </c:catAx>
      <c:valAx>
        <c:axId val="144122240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4108160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6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Facultat d'informàtica de Barcelona (FIB) - Gènere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Comparació!$CR$128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7625433061291699E-2"/>
                  <c:y val="-3.7037037037037056E-2"/>
                </c:manualLayout>
              </c:layout>
              <c:showVal val="1"/>
            </c:dLbl>
            <c:dLbl>
              <c:idx val="1"/>
              <c:layout>
                <c:manualLayout>
                  <c:x val="3.5913062979679229E-2"/>
                  <c:y val="-3.7037037037037056E-2"/>
                </c:manualLayout>
              </c:layout>
              <c:showVal val="1"/>
            </c:dLbl>
            <c:txPr>
              <a:bodyPr rot="0" vert="horz" anchor="t" anchorCtr="1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Comparació!$CS$127:$CT$127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Comparació!$CS$128:$CT$128</c:f>
              <c:numCache>
                <c:formatCode>0.0%</c:formatCode>
                <c:ptCount val="2"/>
                <c:pt idx="0">
                  <c:v>0.91269841269841268</c:v>
                </c:pt>
                <c:pt idx="1">
                  <c:v>8.7301587301587297E-2</c:v>
                </c:pt>
              </c:numCache>
            </c:numRef>
          </c:val>
        </c:ser>
        <c:ser>
          <c:idx val="1"/>
          <c:order val="1"/>
          <c:tx>
            <c:strRef>
              <c:f>Comparació!$CR$129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100346449033383E-2"/>
                  <c:y val="-3.2407407407407399E-2"/>
                </c:manualLayout>
              </c:layout>
              <c:showVal val="1"/>
            </c:dLbl>
            <c:dLbl>
              <c:idx val="1"/>
              <c:layout>
                <c:manualLayout>
                  <c:x val="3.8675606285808392E-2"/>
                  <c:y val="-3.240740740740742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Comparació!$CS$127:$CT$127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Comparació!$CS$129:$CT$129</c:f>
              <c:numCache>
                <c:formatCode>0.0%</c:formatCode>
                <c:ptCount val="2"/>
                <c:pt idx="0">
                  <c:v>0.93837535014005602</c:v>
                </c:pt>
                <c:pt idx="1">
                  <c:v>6.1624649859943981E-2</c:v>
                </c:pt>
              </c:numCache>
            </c:numRef>
          </c:val>
        </c:ser>
        <c:dLbls>
          <c:showVal val="1"/>
        </c:dLbls>
        <c:gapWidth val="75"/>
        <c:shape val="box"/>
        <c:axId val="144164352"/>
        <c:axId val="144165888"/>
        <c:axId val="0"/>
      </c:bar3DChart>
      <c:catAx>
        <c:axId val="144164352"/>
        <c:scaling>
          <c:orientation val="minMax"/>
        </c:scaling>
        <c:axPos val="b"/>
        <c:majorTickMark val="none"/>
        <c:tickLblPos val="nextTo"/>
        <c:crossAx val="144165888"/>
        <c:crosses val="autoZero"/>
        <c:auto val="1"/>
        <c:lblAlgn val="ctr"/>
        <c:lblOffset val="100"/>
      </c:catAx>
      <c:valAx>
        <c:axId val="144165888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4164352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6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Facultat de Matemàtiques i Estadística (FME) - Gènere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Comparació!$CV$128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7625433061291699E-2"/>
                  <c:y val="-3.7037037037037056E-2"/>
                </c:manualLayout>
              </c:layout>
              <c:showVal val="1"/>
            </c:dLbl>
            <c:dLbl>
              <c:idx val="1"/>
              <c:layout>
                <c:manualLayout>
                  <c:x val="3.5913062979679229E-2"/>
                  <c:y val="-3.7037037037037056E-2"/>
                </c:manualLayout>
              </c:layout>
              <c:showVal val="1"/>
            </c:dLbl>
            <c:txPr>
              <a:bodyPr rot="0" vert="horz" anchor="t" anchorCtr="1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Comparació!$CW$127:$CX$127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Comparació!$CW$128:$CX$128</c:f>
              <c:numCache>
                <c:formatCode>0.0%</c:formatCode>
                <c:ptCount val="2"/>
                <c:pt idx="0">
                  <c:v>0.61538461538461542</c:v>
                </c:pt>
                <c:pt idx="1">
                  <c:v>0.38461538461538464</c:v>
                </c:pt>
              </c:numCache>
            </c:numRef>
          </c:val>
        </c:ser>
        <c:ser>
          <c:idx val="1"/>
          <c:order val="1"/>
          <c:tx>
            <c:strRef>
              <c:f>Comparació!$CV$129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100346449033383E-2"/>
                  <c:y val="-3.2407407407407399E-2"/>
                </c:manualLayout>
              </c:layout>
              <c:showVal val="1"/>
            </c:dLbl>
            <c:dLbl>
              <c:idx val="1"/>
              <c:layout>
                <c:manualLayout>
                  <c:x val="3.8675606285808392E-2"/>
                  <c:y val="-3.240740740740742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Comparació!$CW$127:$CX$127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Comparació!$CW$129:$CX$129</c:f>
              <c:numCache>
                <c:formatCode>0.0%</c:formatCode>
                <c:ptCount val="2"/>
                <c:pt idx="0">
                  <c:v>0.61538461538461542</c:v>
                </c:pt>
                <c:pt idx="1">
                  <c:v>0.38461538461538464</c:v>
                </c:pt>
              </c:numCache>
            </c:numRef>
          </c:val>
        </c:ser>
        <c:dLbls>
          <c:showVal val="1"/>
        </c:dLbls>
        <c:gapWidth val="75"/>
        <c:shape val="box"/>
        <c:axId val="144229120"/>
        <c:axId val="144230656"/>
        <c:axId val="0"/>
      </c:bar3DChart>
      <c:catAx>
        <c:axId val="144229120"/>
        <c:scaling>
          <c:orientation val="minMax"/>
        </c:scaling>
        <c:axPos val="b"/>
        <c:majorTickMark val="none"/>
        <c:tickLblPos val="nextTo"/>
        <c:crossAx val="144230656"/>
        <c:crosses val="autoZero"/>
        <c:auto val="1"/>
        <c:lblAlgn val="ctr"/>
        <c:lblOffset val="100"/>
      </c:catAx>
      <c:valAx>
        <c:axId val="144230656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4229120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6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Facultat de Nàutica de Barcelona (FNB) - Gènere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Comparació!$CR$143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7625433061291699E-2"/>
                  <c:y val="-3.7037037037037056E-2"/>
                </c:manualLayout>
              </c:layout>
              <c:showVal val="1"/>
            </c:dLbl>
            <c:dLbl>
              <c:idx val="1"/>
              <c:layout>
                <c:manualLayout>
                  <c:x val="3.5913062979679229E-2"/>
                  <c:y val="-3.7037037037037056E-2"/>
                </c:manualLayout>
              </c:layout>
              <c:showVal val="1"/>
            </c:dLbl>
            <c:txPr>
              <a:bodyPr rot="0" vert="horz" anchor="t" anchorCtr="1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Comparació!$CS$142:$CT$142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Comparació!$CS$143:$CT$143</c:f>
              <c:numCache>
                <c:formatCode>0.0%</c:formatCode>
                <c:ptCount val="2"/>
                <c:pt idx="0">
                  <c:v>0.84536082474226804</c:v>
                </c:pt>
                <c:pt idx="1">
                  <c:v>0.15463917525773196</c:v>
                </c:pt>
              </c:numCache>
            </c:numRef>
          </c:val>
        </c:ser>
        <c:ser>
          <c:idx val="1"/>
          <c:order val="1"/>
          <c:tx>
            <c:strRef>
              <c:f>Comparació!$CR$144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100346449033383E-2"/>
                  <c:y val="-3.2407407407407399E-2"/>
                </c:manualLayout>
              </c:layout>
              <c:showVal val="1"/>
            </c:dLbl>
            <c:dLbl>
              <c:idx val="1"/>
              <c:layout>
                <c:manualLayout>
                  <c:x val="3.8675606285808392E-2"/>
                  <c:y val="-3.240740740740742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Comparació!$CS$142:$CT$142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Comparació!$CS$144:$CT$144</c:f>
              <c:numCache>
                <c:formatCode>0.0%</c:formatCode>
                <c:ptCount val="2"/>
                <c:pt idx="0">
                  <c:v>0.84782608695652173</c:v>
                </c:pt>
                <c:pt idx="1">
                  <c:v>0.15217391304347827</c:v>
                </c:pt>
              </c:numCache>
            </c:numRef>
          </c:val>
        </c:ser>
        <c:dLbls>
          <c:showVal val="1"/>
        </c:dLbls>
        <c:gapWidth val="75"/>
        <c:shape val="box"/>
        <c:axId val="144281984"/>
        <c:axId val="144283520"/>
        <c:axId val="0"/>
      </c:bar3DChart>
      <c:catAx>
        <c:axId val="144281984"/>
        <c:scaling>
          <c:orientation val="minMax"/>
        </c:scaling>
        <c:axPos val="b"/>
        <c:majorTickMark val="none"/>
        <c:tickLblPos val="nextTo"/>
        <c:crossAx val="144283520"/>
        <c:crosses val="autoZero"/>
        <c:auto val="1"/>
        <c:lblAlgn val="ctr"/>
        <c:lblOffset val="100"/>
      </c:catAx>
      <c:valAx>
        <c:axId val="144283520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4281984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Centre De La Imatge I La Tecnologia Multimèdia (CITM) - Estudis cursats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Comparació!$CV$143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921351288859776E-2"/>
                  <c:y val="-2.312924476277408E-2"/>
                </c:manualLayout>
              </c:layout>
              <c:showVal val="1"/>
            </c:dLbl>
            <c:dLbl>
              <c:idx val="1"/>
              <c:layout>
                <c:manualLayout>
                  <c:x val="2.8014984908606377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1.0187267239493224E-2"/>
                  <c:y val="-1.3877546857664446E-2"/>
                </c:manualLayout>
              </c:layout>
              <c:showVal val="1"/>
            </c:dLbl>
            <c:txPr>
              <a:bodyPr rot="0" vert="horz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Comparació!$CW$142:$CY$142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Comparació!$CW$143:$CY$143</c:f>
              <c:numCache>
                <c:formatCode>0.0%</c:formatCode>
                <c:ptCount val="3"/>
                <c:pt idx="0">
                  <c:v>0.5</c:v>
                </c:pt>
                <c:pt idx="1">
                  <c:v>0.33333333333333331</c:v>
                </c:pt>
                <c:pt idx="2">
                  <c:v>0.16666666666666666</c:v>
                </c:pt>
              </c:numCache>
            </c:numRef>
          </c:val>
        </c:ser>
        <c:ser>
          <c:idx val="1"/>
          <c:order val="1"/>
          <c:tx>
            <c:strRef>
              <c:f>Comparació!$CV$144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8014984908606377E-2"/>
                  <c:y val="-9.2516979051096362E-3"/>
                </c:manualLayout>
              </c:layout>
              <c:showVal val="1"/>
            </c:dLbl>
            <c:dLbl>
              <c:idx val="1"/>
              <c:layout>
                <c:manualLayout>
                  <c:x val="2.2921351288859776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2.2921351288859776E-2"/>
                  <c:y val="-1.387754685766444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Comparació!$CW$142:$CY$142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Comparació!$CW$144:$CY$144</c:f>
              <c:numCache>
                <c:formatCode>0.0%</c:formatCode>
                <c:ptCount val="3"/>
                <c:pt idx="0">
                  <c:v>0.5</c:v>
                </c:pt>
                <c:pt idx="1">
                  <c:v>0.23529411764705882</c:v>
                </c:pt>
                <c:pt idx="2">
                  <c:v>0.26470588235294118</c:v>
                </c:pt>
              </c:numCache>
            </c:numRef>
          </c:val>
        </c:ser>
        <c:dLbls>
          <c:showVal val="1"/>
        </c:dLbls>
        <c:gapWidth val="75"/>
        <c:shape val="box"/>
        <c:axId val="144326016"/>
        <c:axId val="144327808"/>
        <c:axId val="0"/>
      </c:bar3DChart>
      <c:catAx>
        <c:axId val="144326016"/>
        <c:scaling>
          <c:orientation val="minMax"/>
        </c:scaling>
        <c:axPos val="b"/>
        <c:majorTickMark val="none"/>
        <c:tickLblPos val="nextTo"/>
        <c:crossAx val="144327808"/>
        <c:crosses val="autoZero"/>
        <c:auto val="1"/>
        <c:lblAlgn val="ctr"/>
        <c:lblOffset val="100"/>
      </c:catAx>
      <c:valAx>
        <c:axId val="144327808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4326016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d'Enginyeria d'Igualada (EEI) - Estudis cursats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Comparació!$CR$157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921351288859783E-2"/>
                  <c:y val="-2.312924476277408E-2"/>
                </c:manualLayout>
              </c:layout>
              <c:showVal val="1"/>
            </c:dLbl>
            <c:dLbl>
              <c:idx val="1"/>
              <c:layout>
                <c:manualLayout>
                  <c:x val="2.8014984908606377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1.0187267239493224E-2"/>
                  <c:y val="-1.3877546857664446E-2"/>
                </c:manualLayout>
              </c:layout>
              <c:showVal val="1"/>
            </c:dLbl>
            <c:txPr>
              <a:bodyPr rot="0" vert="horz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Comparació!$CS$156:$CU$156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Comparació!$CS$157:$CU$157</c:f>
              <c:numCache>
                <c:formatCode>0.0%</c:formatCode>
                <c:ptCount val="3"/>
                <c:pt idx="0">
                  <c:v>9.0909090909090912E-2</c:v>
                </c:pt>
                <c:pt idx="1">
                  <c:v>0.81818181818181823</c:v>
                </c:pt>
                <c:pt idx="2">
                  <c:v>9.0909090909090912E-2</c:v>
                </c:pt>
              </c:numCache>
            </c:numRef>
          </c:val>
        </c:ser>
        <c:ser>
          <c:idx val="1"/>
          <c:order val="1"/>
          <c:tx>
            <c:strRef>
              <c:f>Comparació!$CR$158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8014984908606377E-2"/>
                  <c:y val="-9.251697905109638E-3"/>
                </c:manualLayout>
              </c:layout>
              <c:showVal val="1"/>
            </c:dLbl>
            <c:dLbl>
              <c:idx val="1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Comparació!$CS$156:$CU$156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Comparació!$CS$158:$CU$158</c:f>
              <c:numCache>
                <c:formatCode>0.0%</c:formatCode>
                <c:ptCount val="3"/>
                <c:pt idx="0">
                  <c:v>0.5</c:v>
                </c:pt>
                <c:pt idx="1">
                  <c:v>0.3</c:v>
                </c:pt>
                <c:pt idx="2">
                  <c:v>0.2</c:v>
                </c:pt>
              </c:numCache>
            </c:numRef>
          </c:val>
        </c:ser>
        <c:dLbls>
          <c:showVal val="1"/>
        </c:dLbls>
        <c:gapWidth val="75"/>
        <c:shape val="box"/>
        <c:axId val="144391168"/>
        <c:axId val="144401152"/>
        <c:axId val="0"/>
      </c:bar3DChart>
      <c:catAx>
        <c:axId val="144391168"/>
        <c:scaling>
          <c:orientation val="minMax"/>
        </c:scaling>
        <c:axPos val="b"/>
        <c:majorTickMark val="none"/>
        <c:tickLblPos val="nextTo"/>
        <c:crossAx val="144401152"/>
        <c:crosses val="autoZero"/>
        <c:auto val="1"/>
        <c:lblAlgn val="ctr"/>
        <c:lblOffset val="100"/>
      </c:catAx>
      <c:valAx>
        <c:axId val="144401152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4391168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d'Enginyeria de Terrassa (EET) - Estudis cursats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Comparació!$CW$157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921351288859783E-2"/>
                  <c:y val="-2.312924476277408E-2"/>
                </c:manualLayout>
              </c:layout>
              <c:showVal val="1"/>
            </c:dLbl>
            <c:dLbl>
              <c:idx val="1"/>
              <c:layout>
                <c:manualLayout>
                  <c:x val="2.8014984908606377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1.0187267239493224E-2"/>
                  <c:y val="-1.3877546857664446E-2"/>
                </c:manualLayout>
              </c:layout>
              <c:showVal val="1"/>
            </c:dLbl>
            <c:txPr>
              <a:bodyPr rot="0" vert="horz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Comparació!$CX$156:$CZ$156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Comparació!$CX$157:$CZ$157</c:f>
              <c:numCache>
                <c:formatCode>0.0%</c:formatCode>
                <c:ptCount val="3"/>
                <c:pt idx="0">
                  <c:v>0.65612648221343872</c:v>
                </c:pt>
                <c:pt idx="1">
                  <c:v>0.30039525691699603</c:v>
                </c:pt>
                <c:pt idx="2">
                  <c:v>4.3478260869565216E-2</c:v>
                </c:pt>
              </c:numCache>
            </c:numRef>
          </c:val>
        </c:ser>
        <c:ser>
          <c:idx val="1"/>
          <c:order val="1"/>
          <c:tx>
            <c:strRef>
              <c:f>Comparació!$CW$158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8014984908606377E-2"/>
                  <c:y val="-9.251697905109638E-3"/>
                </c:manualLayout>
              </c:layout>
              <c:showVal val="1"/>
            </c:dLbl>
            <c:dLbl>
              <c:idx val="1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Comparació!$CX$156:$CZ$156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Comparació!$CX$158:$CZ$158</c:f>
              <c:numCache>
                <c:formatCode>0.0%</c:formatCode>
                <c:ptCount val="3"/>
                <c:pt idx="0">
                  <c:v>0.6875</c:v>
                </c:pt>
                <c:pt idx="1">
                  <c:v>0.26420454545454547</c:v>
                </c:pt>
                <c:pt idx="2">
                  <c:v>4.8295454545454544E-2</c:v>
                </c:pt>
              </c:numCache>
            </c:numRef>
          </c:val>
        </c:ser>
        <c:dLbls>
          <c:showVal val="1"/>
        </c:dLbls>
        <c:gapWidth val="75"/>
        <c:shape val="box"/>
        <c:axId val="144587008"/>
        <c:axId val="144601088"/>
        <c:axId val="0"/>
      </c:bar3DChart>
      <c:catAx>
        <c:axId val="144587008"/>
        <c:scaling>
          <c:orientation val="minMax"/>
        </c:scaling>
        <c:axPos val="b"/>
        <c:majorTickMark val="none"/>
        <c:tickLblPos val="nextTo"/>
        <c:crossAx val="144601088"/>
        <c:crosses val="autoZero"/>
        <c:auto val="1"/>
        <c:lblAlgn val="ctr"/>
        <c:lblOffset val="100"/>
      </c:catAx>
      <c:valAx>
        <c:axId val="144601088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4587008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Superior d'Agricultura de Barcelona (ESAB) - Gènere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Gràfics!$BH$33</c:f>
              <c:strCache>
                <c:ptCount val="1"/>
                <c:pt idx="0">
                  <c:v>Escola Superior d'Agricultura de Barcelona (ESAB)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Gràfics!$BI$32:$BJ$32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Gràfics!$BI$33:$BJ$33</c:f>
              <c:numCache>
                <c:formatCode>0.0%</c:formatCode>
                <c:ptCount val="2"/>
                <c:pt idx="0">
                  <c:v>0.61538461538461542</c:v>
                </c:pt>
                <c:pt idx="1">
                  <c:v>0.38461538461538464</c:v>
                </c:pt>
              </c:numCache>
            </c:numRef>
          </c:val>
        </c:ser>
      </c:pie3DChart>
    </c:plotArea>
    <c:legend>
      <c:legendPos val="r"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d'Enginyeria de Telecomunicació i Aeroespacial de Castelldefels (EETAC) - Estudis cursats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Comparació!$CR$175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921351288859783E-2"/>
                  <c:y val="-2.312924476277408E-2"/>
                </c:manualLayout>
              </c:layout>
              <c:showVal val="1"/>
            </c:dLbl>
            <c:dLbl>
              <c:idx val="1"/>
              <c:layout>
                <c:manualLayout>
                  <c:x val="2.8014984908606377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1.0187267239493224E-2"/>
                  <c:y val="-1.3877546857664446E-2"/>
                </c:manualLayout>
              </c:layout>
              <c:showVal val="1"/>
            </c:dLbl>
            <c:txPr>
              <a:bodyPr rot="0" vert="horz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Comparació!$CS$174:$CU$174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Comparació!$CS$175:$CU$175</c:f>
              <c:numCache>
                <c:formatCode>0.0%</c:formatCode>
                <c:ptCount val="3"/>
                <c:pt idx="0">
                  <c:v>0.76712328767123283</c:v>
                </c:pt>
                <c:pt idx="1">
                  <c:v>0.19178082191780821</c:v>
                </c:pt>
                <c:pt idx="2">
                  <c:v>4.1095890410958902E-2</c:v>
                </c:pt>
              </c:numCache>
            </c:numRef>
          </c:val>
        </c:ser>
        <c:ser>
          <c:idx val="1"/>
          <c:order val="1"/>
          <c:tx>
            <c:strRef>
              <c:f>Comparació!$CR$176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8014984908606377E-2"/>
                  <c:y val="-9.251697905109638E-3"/>
                </c:manualLayout>
              </c:layout>
              <c:showVal val="1"/>
            </c:dLbl>
            <c:dLbl>
              <c:idx val="1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Comparació!$CS$174:$CU$174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Comparació!$CS$176:$CU$176</c:f>
              <c:numCache>
                <c:formatCode>0.0%</c:formatCode>
                <c:ptCount val="3"/>
                <c:pt idx="0">
                  <c:v>0.83018867924528306</c:v>
                </c:pt>
                <c:pt idx="1">
                  <c:v>0.13207547169811321</c:v>
                </c:pt>
                <c:pt idx="2">
                  <c:v>3.7735849056603772E-2</c:v>
                </c:pt>
              </c:numCache>
            </c:numRef>
          </c:val>
        </c:ser>
        <c:dLbls>
          <c:showVal val="1"/>
        </c:dLbls>
        <c:gapWidth val="75"/>
        <c:shape val="box"/>
        <c:axId val="144659968"/>
        <c:axId val="144661504"/>
        <c:axId val="0"/>
      </c:bar3DChart>
      <c:catAx>
        <c:axId val="144659968"/>
        <c:scaling>
          <c:orientation val="minMax"/>
        </c:scaling>
        <c:axPos val="b"/>
        <c:majorTickMark val="none"/>
        <c:tickLblPos val="nextTo"/>
        <c:crossAx val="144661504"/>
        <c:crosses val="autoZero"/>
        <c:auto val="1"/>
        <c:lblAlgn val="ctr"/>
        <c:lblOffset val="100"/>
      </c:catAx>
      <c:valAx>
        <c:axId val="144661504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4659968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Politècnica Superior d'Edificació de Barcelona (EPSEB) - Estudis cursats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Comparació!$CW$175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921351288859783E-2"/>
                  <c:y val="-2.312924476277408E-2"/>
                </c:manualLayout>
              </c:layout>
              <c:showVal val="1"/>
            </c:dLbl>
            <c:dLbl>
              <c:idx val="1"/>
              <c:layout>
                <c:manualLayout>
                  <c:x val="2.8014984908606377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1.0187267239493224E-2"/>
                  <c:y val="-1.3877546857664446E-2"/>
                </c:manualLayout>
              </c:layout>
              <c:showVal val="1"/>
            </c:dLbl>
            <c:txPr>
              <a:bodyPr rot="0" vert="horz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Comparació!$CX$174:$CZ$174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Comparació!$CX$175:$CZ$175</c:f>
              <c:numCache>
                <c:formatCode>0.0%</c:formatCode>
                <c:ptCount val="3"/>
                <c:pt idx="0">
                  <c:v>0.49453551912568305</c:v>
                </c:pt>
                <c:pt idx="1">
                  <c:v>0.4344262295081967</c:v>
                </c:pt>
                <c:pt idx="2">
                  <c:v>7.1038251366120214E-2</c:v>
                </c:pt>
              </c:numCache>
            </c:numRef>
          </c:val>
        </c:ser>
        <c:ser>
          <c:idx val="1"/>
          <c:order val="1"/>
          <c:tx>
            <c:strRef>
              <c:f>Comparació!$CW$176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8014984908606377E-2"/>
                  <c:y val="-9.251697905109638E-3"/>
                </c:manualLayout>
              </c:layout>
              <c:showVal val="1"/>
            </c:dLbl>
            <c:dLbl>
              <c:idx val="1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Comparació!$CX$174:$CZ$174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Comparació!$CX$176:$CZ$176</c:f>
              <c:numCache>
                <c:formatCode>0.0%</c:formatCode>
                <c:ptCount val="3"/>
                <c:pt idx="0">
                  <c:v>0.54925373134328359</c:v>
                </c:pt>
                <c:pt idx="1">
                  <c:v>0.36716417910447763</c:v>
                </c:pt>
                <c:pt idx="2">
                  <c:v>8.3582089552238809E-2</c:v>
                </c:pt>
              </c:numCache>
            </c:numRef>
          </c:val>
        </c:ser>
        <c:dLbls>
          <c:showVal val="1"/>
        </c:dLbls>
        <c:gapWidth val="75"/>
        <c:shape val="box"/>
        <c:axId val="144724736"/>
        <c:axId val="144726272"/>
        <c:axId val="0"/>
      </c:bar3DChart>
      <c:catAx>
        <c:axId val="144724736"/>
        <c:scaling>
          <c:orientation val="minMax"/>
        </c:scaling>
        <c:axPos val="b"/>
        <c:majorTickMark val="none"/>
        <c:tickLblPos val="nextTo"/>
        <c:crossAx val="144726272"/>
        <c:crosses val="autoZero"/>
        <c:auto val="1"/>
        <c:lblAlgn val="ctr"/>
        <c:lblOffset val="100"/>
      </c:catAx>
      <c:valAx>
        <c:axId val="144726272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4724736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Politècnica Superior d'Enginyeria de Manresa (EPSEM) - Estudis cursats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Comparació!$CR$190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921351288859783E-2"/>
                  <c:y val="-2.312924476277408E-2"/>
                </c:manualLayout>
              </c:layout>
              <c:showVal val="1"/>
            </c:dLbl>
            <c:dLbl>
              <c:idx val="1"/>
              <c:layout>
                <c:manualLayout>
                  <c:x val="2.8014984908606377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1.0187267239493224E-2"/>
                  <c:y val="-1.3877546857664446E-2"/>
                </c:manualLayout>
              </c:layout>
              <c:showVal val="1"/>
            </c:dLbl>
            <c:txPr>
              <a:bodyPr rot="0" vert="horz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Comparació!$CS$189:$CU$189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Comparació!$CS$190:$CU$190</c:f>
              <c:numCache>
                <c:formatCode>0.0%</c:formatCode>
                <c:ptCount val="3"/>
                <c:pt idx="0">
                  <c:v>0.55319148936170215</c:v>
                </c:pt>
                <c:pt idx="1">
                  <c:v>0.38829787234042551</c:v>
                </c:pt>
                <c:pt idx="2">
                  <c:v>5.8510638297872342E-2</c:v>
                </c:pt>
              </c:numCache>
            </c:numRef>
          </c:val>
        </c:ser>
        <c:ser>
          <c:idx val="1"/>
          <c:order val="1"/>
          <c:tx>
            <c:strRef>
              <c:f>Comparació!$CR$191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8014984908606377E-2"/>
                  <c:y val="-9.251697905109638E-3"/>
                </c:manualLayout>
              </c:layout>
              <c:showVal val="1"/>
            </c:dLbl>
            <c:dLbl>
              <c:idx val="1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Comparació!$CS$189:$CU$189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Comparació!$CS$191:$CU$191</c:f>
              <c:numCache>
                <c:formatCode>0.0%</c:formatCode>
                <c:ptCount val="3"/>
                <c:pt idx="0">
                  <c:v>0.72580645161290325</c:v>
                </c:pt>
                <c:pt idx="1">
                  <c:v>0.21505376344086022</c:v>
                </c:pt>
                <c:pt idx="2">
                  <c:v>5.9139784946236562E-2</c:v>
                </c:pt>
              </c:numCache>
            </c:numRef>
          </c:val>
        </c:ser>
        <c:dLbls>
          <c:showVal val="1"/>
        </c:dLbls>
        <c:gapWidth val="75"/>
        <c:shape val="box"/>
        <c:axId val="144854400"/>
        <c:axId val="144864384"/>
        <c:axId val="0"/>
      </c:bar3DChart>
      <c:catAx>
        <c:axId val="144854400"/>
        <c:scaling>
          <c:orientation val="minMax"/>
        </c:scaling>
        <c:axPos val="b"/>
        <c:majorTickMark val="none"/>
        <c:tickLblPos val="nextTo"/>
        <c:crossAx val="144864384"/>
        <c:crosses val="autoZero"/>
        <c:auto val="1"/>
        <c:lblAlgn val="ctr"/>
        <c:lblOffset val="100"/>
      </c:catAx>
      <c:valAx>
        <c:axId val="144864384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4854400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Politècnica Superior d'Enginyeria de Vilanova i la Geltrú (EPSEVG) - Estudis cursats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Comparació!$CW$190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921351288859783E-2"/>
                  <c:y val="-2.312924476277408E-2"/>
                </c:manualLayout>
              </c:layout>
              <c:showVal val="1"/>
            </c:dLbl>
            <c:dLbl>
              <c:idx val="1"/>
              <c:layout>
                <c:manualLayout>
                  <c:x val="2.8014984908606377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1.0187267239493224E-2"/>
                  <c:y val="-1.3877546857664446E-2"/>
                </c:manualLayout>
              </c:layout>
              <c:showVal val="1"/>
            </c:dLbl>
            <c:txPr>
              <a:bodyPr rot="0" vert="horz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Comparació!$CX$189:$CZ$189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Comparació!$CX$190:$CZ$190</c:f>
              <c:numCache>
                <c:formatCode>0.0%</c:formatCode>
                <c:ptCount val="3"/>
                <c:pt idx="0">
                  <c:v>0.58333333333333337</c:v>
                </c:pt>
                <c:pt idx="1">
                  <c:v>0.34523809523809523</c:v>
                </c:pt>
                <c:pt idx="2">
                  <c:v>7.1428571428571425E-2</c:v>
                </c:pt>
              </c:numCache>
            </c:numRef>
          </c:val>
        </c:ser>
        <c:ser>
          <c:idx val="1"/>
          <c:order val="1"/>
          <c:tx>
            <c:strRef>
              <c:f>Comparació!$CW$191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8014984908606377E-2"/>
                  <c:y val="-9.251697905109638E-3"/>
                </c:manualLayout>
              </c:layout>
              <c:showVal val="1"/>
            </c:dLbl>
            <c:dLbl>
              <c:idx val="1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Comparació!$CX$189:$CZ$189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Comparació!$CX$191:$CZ$191</c:f>
              <c:numCache>
                <c:formatCode>0.0%</c:formatCode>
                <c:ptCount val="3"/>
                <c:pt idx="0">
                  <c:v>0.6733668341708543</c:v>
                </c:pt>
                <c:pt idx="1">
                  <c:v>0.27638190954773867</c:v>
                </c:pt>
                <c:pt idx="2">
                  <c:v>5.0251256281407038E-2</c:v>
                </c:pt>
              </c:numCache>
            </c:numRef>
          </c:val>
        </c:ser>
        <c:dLbls>
          <c:showVal val="1"/>
        </c:dLbls>
        <c:gapWidth val="75"/>
        <c:shape val="box"/>
        <c:axId val="144898688"/>
        <c:axId val="144527744"/>
        <c:axId val="0"/>
      </c:bar3DChart>
      <c:catAx>
        <c:axId val="144898688"/>
        <c:scaling>
          <c:orientation val="minMax"/>
        </c:scaling>
        <c:axPos val="b"/>
        <c:majorTickMark val="none"/>
        <c:tickLblPos val="nextTo"/>
        <c:crossAx val="144527744"/>
        <c:crosses val="autoZero"/>
        <c:auto val="1"/>
        <c:lblAlgn val="ctr"/>
        <c:lblOffset val="100"/>
      </c:catAx>
      <c:valAx>
        <c:axId val="144527744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4898688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Politècnica Superior d'Enginyeria de Manresa (EPSEM) - Estudis cursats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Comparació!$CR$205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921351288859783E-2"/>
                  <c:y val="-2.312924476277408E-2"/>
                </c:manualLayout>
              </c:layout>
              <c:showVal val="1"/>
            </c:dLbl>
            <c:dLbl>
              <c:idx val="1"/>
              <c:layout>
                <c:manualLayout>
                  <c:x val="2.8014984908606377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1.0187267239493224E-2"/>
                  <c:y val="-1.3877546857664446E-2"/>
                </c:manualLayout>
              </c:layout>
              <c:showVal val="1"/>
            </c:dLbl>
            <c:txPr>
              <a:bodyPr rot="0" vert="horz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Comparació!$CS$204:$CU$204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Comparació!$CS$205:$CU$205</c:f>
              <c:numCache>
                <c:formatCode>0.0%</c:formatCode>
                <c:ptCount val="3"/>
                <c:pt idx="0">
                  <c:v>0.71264367816091956</c:v>
                </c:pt>
                <c:pt idx="1">
                  <c:v>0.22988505747126436</c:v>
                </c:pt>
                <c:pt idx="2">
                  <c:v>5.7471264367816091E-2</c:v>
                </c:pt>
              </c:numCache>
            </c:numRef>
          </c:val>
        </c:ser>
        <c:ser>
          <c:idx val="1"/>
          <c:order val="1"/>
          <c:tx>
            <c:strRef>
              <c:f>Comparació!$CR$206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8014984908606377E-2"/>
                  <c:y val="-9.251697905109638E-3"/>
                </c:manualLayout>
              </c:layout>
              <c:showVal val="1"/>
            </c:dLbl>
            <c:dLbl>
              <c:idx val="1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Comparació!$CS$204:$CU$204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Comparació!$CS$206:$CU$206</c:f>
              <c:numCache>
                <c:formatCode>0.0%</c:formatCode>
                <c:ptCount val="3"/>
                <c:pt idx="0">
                  <c:v>0.80769230769230771</c:v>
                </c:pt>
                <c:pt idx="1">
                  <c:v>0.11538461538461539</c:v>
                </c:pt>
                <c:pt idx="2">
                  <c:v>7.6923076923076927E-2</c:v>
                </c:pt>
              </c:numCache>
            </c:numRef>
          </c:val>
        </c:ser>
        <c:dLbls>
          <c:showVal val="1"/>
        </c:dLbls>
        <c:gapWidth val="75"/>
        <c:shape val="box"/>
        <c:axId val="144902016"/>
        <c:axId val="144903552"/>
        <c:axId val="0"/>
      </c:bar3DChart>
      <c:catAx>
        <c:axId val="144902016"/>
        <c:scaling>
          <c:orientation val="minMax"/>
        </c:scaling>
        <c:axPos val="b"/>
        <c:majorTickMark val="none"/>
        <c:tickLblPos val="nextTo"/>
        <c:crossAx val="144903552"/>
        <c:crosses val="autoZero"/>
        <c:auto val="1"/>
        <c:lblAlgn val="ctr"/>
        <c:lblOffset val="100"/>
      </c:catAx>
      <c:valAx>
        <c:axId val="144903552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4902016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Tècnica Superior d'Arquitectura de Barcelona (ETSAB) - Estudis cursats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Comparació!$CW$205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921351288859783E-2"/>
                  <c:y val="-2.312924476277408E-2"/>
                </c:manualLayout>
              </c:layout>
              <c:showVal val="1"/>
            </c:dLbl>
            <c:dLbl>
              <c:idx val="1"/>
              <c:layout>
                <c:manualLayout>
                  <c:x val="2.8014984908606377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1.0187267239493224E-2"/>
                  <c:y val="-1.3877546857664446E-2"/>
                </c:manualLayout>
              </c:layout>
              <c:showVal val="1"/>
            </c:dLbl>
            <c:txPr>
              <a:bodyPr rot="0" vert="horz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Comparació!$CX$204:$CZ$204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Comparació!$CX$205:$CZ$205</c:f>
              <c:numCache>
                <c:formatCode>0.0%</c:formatCode>
                <c:ptCount val="3"/>
                <c:pt idx="0">
                  <c:v>0.8902439024390244</c:v>
                </c:pt>
                <c:pt idx="1">
                  <c:v>5.6910569105691054E-2</c:v>
                </c:pt>
                <c:pt idx="2">
                  <c:v>5.2845528455284556E-2</c:v>
                </c:pt>
              </c:numCache>
            </c:numRef>
          </c:val>
        </c:ser>
        <c:ser>
          <c:idx val="1"/>
          <c:order val="1"/>
          <c:tx>
            <c:strRef>
              <c:f>Comparació!$CW$206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8014984908606377E-2"/>
                  <c:y val="-9.251697905109638E-3"/>
                </c:manualLayout>
              </c:layout>
              <c:showVal val="1"/>
            </c:dLbl>
            <c:dLbl>
              <c:idx val="1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Comparació!$CX$204:$CZ$204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Comparació!$CX$206:$CZ$206</c:f>
              <c:numCache>
                <c:formatCode>0.0%</c:formatCode>
                <c:ptCount val="3"/>
                <c:pt idx="0">
                  <c:v>0.930379746835443</c:v>
                </c:pt>
                <c:pt idx="1">
                  <c:v>1.8987341772151899E-2</c:v>
                </c:pt>
                <c:pt idx="2">
                  <c:v>5.0632911392405063E-2</c:v>
                </c:pt>
              </c:numCache>
            </c:numRef>
          </c:val>
        </c:ser>
        <c:dLbls>
          <c:showVal val="1"/>
        </c:dLbls>
        <c:gapWidth val="75"/>
        <c:shape val="box"/>
        <c:axId val="144962688"/>
        <c:axId val="144964224"/>
        <c:axId val="0"/>
      </c:bar3DChart>
      <c:catAx>
        <c:axId val="144962688"/>
        <c:scaling>
          <c:orientation val="minMax"/>
        </c:scaling>
        <c:axPos val="b"/>
        <c:majorTickMark val="none"/>
        <c:tickLblPos val="nextTo"/>
        <c:crossAx val="144964224"/>
        <c:crosses val="autoZero"/>
        <c:auto val="1"/>
        <c:lblAlgn val="ctr"/>
        <c:lblOffset val="100"/>
      </c:catAx>
      <c:valAx>
        <c:axId val="144964224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4962688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Tècnica Superior d'Arquitectura del Vallès (ETSAV) - Estudis cursats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Comparació!$CR$219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921351288859783E-2"/>
                  <c:y val="-2.312924476277408E-2"/>
                </c:manualLayout>
              </c:layout>
              <c:showVal val="1"/>
            </c:dLbl>
            <c:dLbl>
              <c:idx val="1"/>
              <c:layout>
                <c:manualLayout>
                  <c:x val="2.8014984908606377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1.0187267239493224E-2"/>
                  <c:y val="-1.3877546857664446E-2"/>
                </c:manualLayout>
              </c:layout>
              <c:showVal val="1"/>
            </c:dLbl>
            <c:txPr>
              <a:bodyPr rot="0" vert="horz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Comparació!$CS$218:$CU$218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Comparació!$CS$219:$CU$219</c:f>
              <c:numCache>
                <c:formatCode>0.0%</c:formatCode>
                <c:ptCount val="3"/>
                <c:pt idx="0">
                  <c:v>0.77142857142857146</c:v>
                </c:pt>
                <c:pt idx="1">
                  <c:v>0.2</c:v>
                </c:pt>
                <c:pt idx="2">
                  <c:v>2.8571428571428571E-2</c:v>
                </c:pt>
              </c:numCache>
            </c:numRef>
          </c:val>
        </c:ser>
        <c:ser>
          <c:idx val="1"/>
          <c:order val="1"/>
          <c:tx>
            <c:strRef>
              <c:f>Comparació!$CR$220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8014984908606377E-2"/>
                  <c:y val="-9.251697905109638E-3"/>
                </c:manualLayout>
              </c:layout>
              <c:showVal val="1"/>
            </c:dLbl>
            <c:dLbl>
              <c:idx val="1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Comparació!$CS$218:$CU$218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Comparació!$CS$220:$CU$220</c:f>
              <c:numCache>
                <c:formatCode>0.0%</c:formatCode>
                <c:ptCount val="3"/>
                <c:pt idx="0">
                  <c:v>0.74468085106382975</c:v>
                </c:pt>
                <c:pt idx="1">
                  <c:v>0.19148936170212766</c:v>
                </c:pt>
                <c:pt idx="2">
                  <c:v>6.3829787234042548E-2</c:v>
                </c:pt>
              </c:numCache>
            </c:numRef>
          </c:val>
        </c:ser>
        <c:dLbls>
          <c:showVal val="1"/>
        </c:dLbls>
        <c:gapWidth val="75"/>
        <c:shape val="box"/>
        <c:axId val="145047552"/>
        <c:axId val="145049088"/>
        <c:axId val="0"/>
      </c:bar3DChart>
      <c:catAx>
        <c:axId val="145047552"/>
        <c:scaling>
          <c:orientation val="minMax"/>
        </c:scaling>
        <c:axPos val="b"/>
        <c:majorTickMark val="none"/>
        <c:tickLblPos val="nextTo"/>
        <c:crossAx val="145049088"/>
        <c:crosses val="autoZero"/>
        <c:auto val="1"/>
        <c:lblAlgn val="ctr"/>
        <c:lblOffset val="100"/>
      </c:catAx>
      <c:valAx>
        <c:axId val="145049088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5047552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Tècnica Superior d'Enginyeria de Camins, Canals i Ports de Barcelona (ETSECCPB) - Estudis cursats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Comparació!$CW$219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921351288859783E-2"/>
                  <c:y val="-2.312924476277408E-2"/>
                </c:manualLayout>
              </c:layout>
              <c:showVal val="1"/>
            </c:dLbl>
            <c:dLbl>
              <c:idx val="1"/>
              <c:layout>
                <c:manualLayout>
                  <c:x val="2.8014984908606377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1.0187267239493224E-2"/>
                  <c:y val="-1.3877546857664446E-2"/>
                </c:manualLayout>
              </c:layout>
              <c:showVal val="1"/>
            </c:dLbl>
            <c:txPr>
              <a:bodyPr rot="0" vert="horz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Comparació!$CX$218:$CZ$218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Comparació!$CX$219:$CZ$219</c:f>
              <c:numCache>
                <c:formatCode>0.0%</c:formatCode>
                <c:ptCount val="3"/>
                <c:pt idx="0">
                  <c:v>0.92307692307692313</c:v>
                </c:pt>
                <c:pt idx="1">
                  <c:v>6.5088757396449703E-2</c:v>
                </c:pt>
                <c:pt idx="2">
                  <c:v>1.1834319526627219E-2</c:v>
                </c:pt>
              </c:numCache>
            </c:numRef>
          </c:val>
        </c:ser>
        <c:ser>
          <c:idx val="1"/>
          <c:order val="1"/>
          <c:tx>
            <c:strRef>
              <c:f>Comparació!$CW$220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8014984908606377E-2"/>
                  <c:y val="-9.251697905109638E-3"/>
                </c:manualLayout>
              </c:layout>
              <c:showVal val="1"/>
            </c:dLbl>
            <c:dLbl>
              <c:idx val="1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Comparació!$CX$218:$CZ$218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Comparació!$CX$220:$CZ$220</c:f>
              <c:numCache>
                <c:formatCode>0.0%</c:formatCode>
                <c:ptCount val="3"/>
                <c:pt idx="0">
                  <c:v>0.85416666666666663</c:v>
                </c:pt>
                <c:pt idx="1">
                  <c:v>0.10416666666666667</c:v>
                </c:pt>
                <c:pt idx="2">
                  <c:v>4.1666666666666664E-2</c:v>
                </c:pt>
              </c:numCache>
            </c:numRef>
          </c:val>
        </c:ser>
        <c:dLbls>
          <c:showVal val="1"/>
        </c:dLbls>
        <c:gapWidth val="75"/>
        <c:shape val="box"/>
        <c:axId val="145091584"/>
        <c:axId val="145093376"/>
        <c:axId val="0"/>
      </c:bar3DChart>
      <c:catAx>
        <c:axId val="145091584"/>
        <c:scaling>
          <c:orientation val="minMax"/>
        </c:scaling>
        <c:axPos val="b"/>
        <c:majorTickMark val="none"/>
        <c:tickLblPos val="nextTo"/>
        <c:crossAx val="145093376"/>
        <c:crosses val="autoZero"/>
        <c:auto val="1"/>
        <c:lblAlgn val="ctr"/>
        <c:lblOffset val="100"/>
      </c:catAx>
      <c:valAx>
        <c:axId val="145093376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5091584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Tècnica Superior d'Enginyeries Industrial i Aeronàutica de Terrassa (ETSEIAT) - Estudis cursats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Comparació!$CR$235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921351288859783E-2"/>
                  <c:y val="-2.312924476277408E-2"/>
                </c:manualLayout>
              </c:layout>
              <c:showVal val="1"/>
            </c:dLbl>
            <c:dLbl>
              <c:idx val="1"/>
              <c:layout>
                <c:manualLayout>
                  <c:x val="2.8014984908606377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1.0187267239493224E-2"/>
                  <c:y val="-1.3877546857664446E-2"/>
                </c:manualLayout>
              </c:layout>
              <c:showVal val="1"/>
            </c:dLbl>
            <c:txPr>
              <a:bodyPr rot="0" vert="horz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Comparació!$CS$234:$CU$234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Comparació!$CS$235:$CU$235</c:f>
              <c:numCache>
                <c:formatCode>0.0%</c:formatCode>
                <c:ptCount val="3"/>
                <c:pt idx="0">
                  <c:v>0.91666666666666663</c:v>
                </c:pt>
                <c:pt idx="1">
                  <c:v>1.6666666666666666E-2</c:v>
                </c:pt>
                <c:pt idx="2">
                  <c:v>6.6666666666666666E-2</c:v>
                </c:pt>
              </c:numCache>
            </c:numRef>
          </c:val>
        </c:ser>
        <c:ser>
          <c:idx val="1"/>
          <c:order val="1"/>
          <c:tx>
            <c:strRef>
              <c:f>Comparació!$CR$236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8014984908606377E-2"/>
                  <c:y val="-9.251697905109638E-3"/>
                </c:manualLayout>
              </c:layout>
              <c:showVal val="1"/>
            </c:dLbl>
            <c:dLbl>
              <c:idx val="1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Comparació!$CS$234:$CU$234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Comparació!$CS$236:$CU$236</c:f>
              <c:numCache>
                <c:formatCode>0.0%</c:formatCode>
                <c:ptCount val="3"/>
                <c:pt idx="0">
                  <c:v>0.96666666666666667</c:v>
                </c:pt>
                <c:pt idx="1">
                  <c:v>0</c:v>
                </c:pt>
                <c:pt idx="2">
                  <c:v>3.3333333333333333E-2</c:v>
                </c:pt>
              </c:numCache>
            </c:numRef>
          </c:val>
        </c:ser>
        <c:dLbls>
          <c:showVal val="1"/>
        </c:dLbls>
        <c:gapWidth val="75"/>
        <c:shape val="box"/>
        <c:axId val="145152256"/>
        <c:axId val="143142912"/>
        <c:axId val="0"/>
      </c:bar3DChart>
      <c:catAx>
        <c:axId val="145152256"/>
        <c:scaling>
          <c:orientation val="minMax"/>
        </c:scaling>
        <c:axPos val="b"/>
        <c:majorTickMark val="none"/>
        <c:tickLblPos val="nextTo"/>
        <c:crossAx val="143142912"/>
        <c:crosses val="autoZero"/>
        <c:auto val="1"/>
        <c:lblAlgn val="ctr"/>
        <c:lblOffset val="100"/>
      </c:catAx>
      <c:valAx>
        <c:axId val="143142912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5152256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Tècnica Superior d'Enginyeria Industrial de Barcelona (ETSEIB) - Estudis cursats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Comparació!$CW$235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921351288859783E-2"/>
                  <c:y val="-2.312924476277408E-2"/>
                </c:manualLayout>
              </c:layout>
              <c:showVal val="1"/>
            </c:dLbl>
            <c:dLbl>
              <c:idx val="1"/>
              <c:layout>
                <c:manualLayout>
                  <c:x val="2.8014984908606377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1.0187267239493224E-2"/>
                  <c:y val="-1.3877546857664446E-2"/>
                </c:manualLayout>
              </c:layout>
              <c:showVal val="1"/>
            </c:dLbl>
            <c:txPr>
              <a:bodyPr rot="0" vert="horz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Comparació!$CX$234:$CZ$234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Comparació!$CX$235:$CZ$235</c:f>
              <c:numCache>
                <c:formatCode>0.0%</c:formatCode>
                <c:ptCount val="3"/>
                <c:pt idx="0">
                  <c:v>0.97839506172839508</c:v>
                </c:pt>
                <c:pt idx="1">
                  <c:v>3.0864197530864196E-3</c:v>
                </c:pt>
                <c:pt idx="2">
                  <c:v>1.8518518518518517E-2</c:v>
                </c:pt>
              </c:numCache>
            </c:numRef>
          </c:val>
        </c:ser>
        <c:ser>
          <c:idx val="1"/>
          <c:order val="1"/>
          <c:tx>
            <c:strRef>
              <c:f>Comparació!$CW$236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8014984908606377E-2"/>
                  <c:y val="-9.251697905109638E-3"/>
                </c:manualLayout>
              </c:layout>
              <c:showVal val="1"/>
            </c:dLbl>
            <c:dLbl>
              <c:idx val="1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Comparació!$CX$234:$CZ$234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Comparació!$CX$236:$CZ$236</c:f>
              <c:numCache>
                <c:formatCode>0.0%</c:formatCode>
                <c:ptCount val="3"/>
                <c:pt idx="0">
                  <c:v>0.96976744186046515</c:v>
                </c:pt>
                <c:pt idx="1">
                  <c:v>2.0930232558139535E-2</c:v>
                </c:pt>
                <c:pt idx="2">
                  <c:v>9.3023255813953487E-3</c:v>
                </c:pt>
              </c:numCache>
            </c:numRef>
          </c:val>
        </c:ser>
        <c:dLbls>
          <c:showVal val="1"/>
        </c:dLbls>
        <c:gapWidth val="75"/>
        <c:shape val="box"/>
        <c:axId val="143189504"/>
        <c:axId val="143191040"/>
        <c:axId val="0"/>
      </c:bar3DChart>
      <c:catAx>
        <c:axId val="143189504"/>
        <c:scaling>
          <c:orientation val="minMax"/>
        </c:scaling>
        <c:axPos val="b"/>
        <c:majorTickMark val="none"/>
        <c:tickLblPos val="nextTo"/>
        <c:crossAx val="143191040"/>
        <c:crosses val="autoZero"/>
        <c:auto val="1"/>
        <c:lblAlgn val="ctr"/>
        <c:lblOffset val="100"/>
      </c:catAx>
      <c:valAx>
        <c:axId val="143191040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3189504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Tècnica Superior d'Arquitectura de Barcelona (ETSAB) - Gènere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Gràfics!$BH$36</c:f>
              <c:strCache>
                <c:ptCount val="1"/>
                <c:pt idx="0">
                  <c:v>Escola Tècnica Superior d'Arquitectura de Barcelona (ETSAB)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Gràfics!$BI$35:$BJ$35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Gràfics!$BI$36:$BJ$36</c:f>
              <c:numCache>
                <c:formatCode>0.0%</c:formatCode>
                <c:ptCount val="2"/>
                <c:pt idx="0">
                  <c:v>0.44936708860759494</c:v>
                </c:pt>
                <c:pt idx="1">
                  <c:v>0.55063291139240511</c:v>
                </c:pt>
              </c:numCache>
            </c:numRef>
          </c:val>
        </c:ser>
      </c:pie3DChart>
    </c:plotArea>
    <c:legend>
      <c:legendPos val="r"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Tècnica Superior d'Enginyeria de Telecomunicació de Barcelona (ETSETB) - Estudis cursats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Comparació!$CR$249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921351288859783E-2"/>
                  <c:y val="-2.312924476277408E-2"/>
                </c:manualLayout>
              </c:layout>
              <c:showVal val="1"/>
            </c:dLbl>
            <c:dLbl>
              <c:idx val="1"/>
              <c:layout>
                <c:manualLayout>
                  <c:x val="2.8014984908606377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1.0187267239493224E-2"/>
                  <c:y val="-1.3877546857664446E-2"/>
                </c:manualLayout>
              </c:layout>
              <c:showVal val="1"/>
            </c:dLbl>
            <c:txPr>
              <a:bodyPr rot="0" vert="horz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Comparació!$CS$248:$CU$248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Comparació!$CS$249:$CU$249</c:f>
              <c:numCache>
                <c:formatCode>0.0%</c:formatCode>
                <c:ptCount val="3"/>
                <c:pt idx="0">
                  <c:v>0.8666666666666667</c:v>
                </c:pt>
                <c:pt idx="1">
                  <c:v>0.11666666666666667</c:v>
                </c:pt>
                <c:pt idx="2">
                  <c:v>1.6666666666666666E-2</c:v>
                </c:pt>
              </c:numCache>
            </c:numRef>
          </c:val>
        </c:ser>
        <c:ser>
          <c:idx val="1"/>
          <c:order val="1"/>
          <c:tx>
            <c:strRef>
              <c:f>Comparació!$CR$250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8014984908606377E-2"/>
                  <c:y val="-9.251697905109638E-3"/>
                </c:manualLayout>
              </c:layout>
              <c:showVal val="1"/>
            </c:dLbl>
            <c:dLbl>
              <c:idx val="1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Comparació!$CS$248:$CU$248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Comparació!$CS$250:$CU$250</c:f>
              <c:numCache>
                <c:formatCode>0.0%</c:formatCode>
                <c:ptCount val="3"/>
                <c:pt idx="0">
                  <c:v>0.73195876288659789</c:v>
                </c:pt>
                <c:pt idx="1">
                  <c:v>0.10309278350515463</c:v>
                </c:pt>
                <c:pt idx="2">
                  <c:v>0.16494845360824742</c:v>
                </c:pt>
              </c:numCache>
            </c:numRef>
          </c:val>
        </c:ser>
        <c:dLbls>
          <c:showVal val="1"/>
        </c:dLbls>
        <c:gapWidth val="75"/>
        <c:shape val="box"/>
        <c:axId val="145216256"/>
        <c:axId val="145217792"/>
        <c:axId val="0"/>
      </c:bar3DChart>
      <c:catAx>
        <c:axId val="145216256"/>
        <c:scaling>
          <c:orientation val="minMax"/>
        </c:scaling>
        <c:axPos val="b"/>
        <c:majorTickMark val="none"/>
        <c:tickLblPos val="nextTo"/>
        <c:crossAx val="145217792"/>
        <c:crosses val="autoZero"/>
        <c:auto val="1"/>
        <c:lblAlgn val="ctr"/>
        <c:lblOffset val="100"/>
      </c:catAx>
      <c:valAx>
        <c:axId val="145217792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5216256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Universitària d'Enginyeria Tècnica Industrial de Barcelona (EUETIB) - Estudis cursats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Comparació!$CW$249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921351288859783E-2"/>
                  <c:y val="-2.312924476277408E-2"/>
                </c:manualLayout>
              </c:layout>
              <c:showVal val="1"/>
            </c:dLbl>
            <c:dLbl>
              <c:idx val="1"/>
              <c:layout>
                <c:manualLayout>
                  <c:x val="2.8014984908606377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1.0187267239493224E-2"/>
                  <c:y val="-1.3877546857664446E-2"/>
                </c:manualLayout>
              </c:layout>
              <c:showVal val="1"/>
            </c:dLbl>
            <c:txPr>
              <a:bodyPr rot="0" vert="horz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Comparació!$CX$248:$CZ$248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Comparació!$CX$249:$CZ$249</c:f>
              <c:numCache>
                <c:formatCode>0.0%</c:formatCode>
                <c:ptCount val="3"/>
                <c:pt idx="0">
                  <c:v>0.74320987654320991</c:v>
                </c:pt>
                <c:pt idx="1">
                  <c:v>0.22222222222222221</c:v>
                </c:pt>
                <c:pt idx="2">
                  <c:v>3.4567901234567898E-2</c:v>
                </c:pt>
              </c:numCache>
            </c:numRef>
          </c:val>
        </c:ser>
        <c:ser>
          <c:idx val="1"/>
          <c:order val="1"/>
          <c:tx>
            <c:strRef>
              <c:f>Comparació!$CW$250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8014984908606377E-2"/>
                  <c:y val="-9.251697905109638E-3"/>
                </c:manualLayout>
              </c:layout>
              <c:showVal val="1"/>
            </c:dLbl>
            <c:dLbl>
              <c:idx val="1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Comparació!$CX$248:$CZ$248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Comparació!$CX$250:$CZ$250</c:f>
              <c:numCache>
                <c:formatCode>0.0%</c:formatCode>
                <c:ptCount val="3"/>
                <c:pt idx="0">
                  <c:v>0.81746031746031744</c:v>
                </c:pt>
                <c:pt idx="1">
                  <c:v>0.15079365079365079</c:v>
                </c:pt>
                <c:pt idx="2">
                  <c:v>3.1746031746031744E-2</c:v>
                </c:pt>
              </c:numCache>
            </c:numRef>
          </c:val>
        </c:ser>
        <c:dLbls>
          <c:showVal val="1"/>
        </c:dLbls>
        <c:gapWidth val="75"/>
        <c:shape val="box"/>
        <c:axId val="145240064"/>
        <c:axId val="145241600"/>
        <c:axId val="0"/>
      </c:bar3DChart>
      <c:catAx>
        <c:axId val="145240064"/>
        <c:scaling>
          <c:orientation val="minMax"/>
        </c:scaling>
        <c:axPos val="b"/>
        <c:majorTickMark val="none"/>
        <c:tickLblPos val="nextTo"/>
        <c:crossAx val="145241600"/>
        <c:crosses val="autoZero"/>
        <c:auto val="1"/>
        <c:lblAlgn val="ctr"/>
        <c:lblOffset val="100"/>
      </c:catAx>
      <c:valAx>
        <c:axId val="145241600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5240064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Escola Universitària d'Òptica i Optometria de Terrassa (EUOOT) - Estudis cursats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Comparació!$CR$265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921351288859783E-2"/>
                  <c:y val="-2.312924476277408E-2"/>
                </c:manualLayout>
              </c:layout>
              <c:showVal val="1"/>
            </c:dLbl>
            <c:dLbl>
              <c:idx val="1"/>
              <c:layout>
                <c:manualLayout>
                  <c:x val="2.8014984908606377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1.0187267239493224E-2"/>
                  <c:y val="-1.3877546857664446E-2"/>
                </c:manualLayout>
              </c:layout>
              <c:showVal val="1"/>
            </c:dLbl>
            <c:txPr>
              <a:bodyPr rot="0" vert="horz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Comparació!$CS$264:$CU$264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Comparació!$CS$265:$CU$265</c:f>
              <c:numCache>
                <c:formatCode>0.0%</c:formatCode>
                <c:ptCount val="3"/>
                <c:pt idx="0">
                  <c:v>0.67032967032967028</c:v>
                </c:pt>
                <c:pt idx="1">
                  <c:v>0.10989010989010989</c:v>
                </c:pt>
                <c:pt idx="2">
                  <c:v>0.21978021978021978</c:v>
                </c:pt>
              </c:numCache>
            </c:numRef>
          </c:val>
        </c:ser>
        <c:ser>
          <c:idx val="1"/>
          <c:order val="1"/>
          <c:tx>
            <c:strRef>
              <c:f>Comparació!$CR$266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8014984908606377E-2"/>
                  <c:y val="-9.251697905109638E-3"/>
                </c:manualLayout>
              </c:layout>
              <c:showVal val="1"/>
            </c:dLbl>
            <c:dLbl>
              <c:idx val="1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Comparació!$CS$264:$CU$264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Comparació!$CS$266:$CU$266</c:f>
              <c:numCache>
                <c:formatCode>0.0%</c:formatCode>
                <c:ptCount val="3"/>
                <c:pt idx="0">
                  <c:v>0.64150943396226412</c:v>
                </c:pt>
                <c:pt idx="1">
                  <c:v>0.16037735849056603</c:v>
                </c:pt>
                <c:pt idx="2">
                  <c:v>0.19811320754716982</c:v>
                </c:pt>
              </c:numCache>
            </c:numRef>
          </c:val>
        </c:ser>
        <c:dLbls>
          <c:showVal val="1"/>
        </c:dLbls>
        <c:gapWidth val="75"/>
        <c:shape val="box"/>
        <c:axId val="145333248"/>
        <c:axId val="145347328"/>
        <c:axId val="0"/>
      </c:bar3DChart>
      <c:catAx>
        <c:axId val="145333248"/>
        <c:scaling>
          <c:orientation val="minMax"/>
        </c:scaling>
        <c:axPos val="b"/>
        <c:majorTickMark val="none"/>
        <c:tickLblPos val="nextTo"/>
        <c:crossAx val="145347328"/>
        <c:crosses val="autoZero"/>
        <c:auto val="1"/>
        <c:lblAlgn val="ctr"/>
        <c:lblOffset val="100"/>
      </c:catAx>
      <c:valAx>
        <c:axId val="145347328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5333248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Facultat d'informàtica de Barcelona (FIB) - Estudis cursats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Comparació!$CW$265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921351288859783E-2"/>
                  <c:y val="-2.312924476277408E-2"/>
                </c:manualLayout>
              </c:layout>
              <c:showVal val="1"/>
            </c:dLbl>
            <c:dLbl>
              <c:idx val="1"/>
              <c:layout>
                <c:manualLayout>
                  <c:x val="2.8014984908606377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1.0187267239493224E-2"/>
                  <c:y val="-1.3877546857664446E-2"/>
                </c:manualLayout>
              </c:layout>
              <c:showVal val="1"/>
            </c:dLbl>
            <c:txPr>
              <a:bodyPr rot="0" vert="horz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Comparació!$CX$264:$CZ$264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Comparació!$CX$265:$CZ$265</c:f>
              <c:numCache>
                <c:formatCode>0.0%</c:formatCode>
                <c:ptCount val="3"/>
                <c:pt idx="0">
                  <c:v>0.75396825396825395</c:v>
                </c:pt>
                <c:pt idx="1">
                  <c:v>0.17460317460317459</c:v>
                </c:pt>
                <c:pt idx="2">
                  <c:v>4.3650793650793648E-2</c:v>
                </c:pt>
              </c:numCache>
            </c:numRef>
          </c:val>
        </c:ser>
        <c:ser>
          <c:idx val="1"/>
          <c:order val="1"/>
          <c:tx>
            <c:strRef>
              <c:f>Comparació!$CW$266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8014984908606377E-2"/>
                  <c:y val="-9.251697905109638E-3"/>
                </c:manualLayout>
              </c:layout>
              <c:showVal val="1"/>
            </c:dLbl>
            <c:dLbl>
              <c:idx val="1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Comparació!$CX$264:$CZ$264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Comparació!$CX$266:$CZ$266</c:f>
              <c:numCache>
                <c:formatCode>0.0%</c:formatCode>
                <c:ptCount val="3"/>
                <c:pt idx="0">
                  <c:v>0.75350140056022408</c:v>
                </c:pt>
                <c:pt idx="1">
                  <c:v>0.21008403361344538</c:v>
                </c:pt>
                <c:pt idx="2">
                  <c:v>3.6414565826330535E-2</c:v>
                </c:pt>
              </c:numCache>
            </c:numRef>
          </c:val>
        </c:ser>
        <c:dLbls>
          <c:showVal val="1"/>
        </c:dLbls>
        <c:gapWidth val="75"/>
        <c:shape val="box"/>
        <c:axId val="145533184"/>
        <c:axId val="145547264"/>
        <c:axId val="0"/>
      </c:bar3DChart>
      <c:catAx>
        <c:axId val="145533184"/>
        <c:scaling>
          <c:orientation val="minMax"/>
        </c:scaling>
        <c:axPos val="b"/>
        <c:majorTickMark val="none"/>
        <c:tickLblPos val="nextTo"/>
        <c:crossAx val="145547264"/>
        <c:crosses val="autoZero"/>
        <c:auto val="1"/>
        <c:lblAlgn val="ctr"/>
        <c:lblOffset val="100"/>
      </c:catAx>
      <c:valAx>
        <c:axId val="145547264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5533184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Facultat de Matemàtiques i Estadística (FME) - Estudis cursats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Comparació!$CR$280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921351288859783E-2"/>
                  <c:y val="-2.312924476277408E-2"/>
                </c:manualLayout>
              </c:layout>
              <c:showVal val="1"/>
            </c:dLbl>
            <c:dLbl>
              <c:idx val="1"/>
              <c:layout>
                <c:manualLayout>
                  <c:x val="2.8014984908606377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1.0187267239493224E-2"/>
                  <c:y val="-1.3877546857664446E-2"/>
                </c:manualLayout>
              </c:layout>
              <c:showVal val="1"/>
            </c:dLbl>
            <c:txPr>
              <a:bodyPr rot="0" vert="horz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Comparació!$CS$279:$CU$279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Comparació!$CS$280:$CU$280</c:f>
              <c:numCache>
                <c:formatCode>0.0%</c:formatCode>
                <c:ptCount val="3"/>
                <c:pt idx="0">
                  <c:v>0.88461538461538458</c:v>
                </c:pt>
                <c:pt idx="1">
                  <c:v>0</c:v>
                </c:pt>
                <c:pt idx="2">
                  <c:v>0.11538461538461539</c:v>
                </c:pt>
              </c:numCache>
            </c:numRef>
          </c:val>
        </c:ser>
        <c:ser>
          <c:idx val="1"/>
          <c:order val="1"/>
          <c:tx>
            <c:strRef>
              <c:f>Comparació!$CR$281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8014984908606377E-2"/>
                  <c:y val="-9.251697905109638E-3"/>
                </c:manualLayout>
              </c:layout>
              <c:showVal val="1"/>
            </c:dLbl>
            <c:dLbl>
              <c:idx val="1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Comparació!$CS$279:$CU$279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Comparació!$CS$281:$CU$281</c:f>
              <c:numCache>
                <c:formatCode>0.0%</c:formatCode>
                <c:ptCount val="3"/>
                <c:pt idx="0">
                  <c:v>0.94871794871794868</c:v>
                </c:pt>
                <c:pt idx="1">
                  <c:v>0</c:v>
                </c:pt>
                <c:pt idx="2">
                  <c:v>5.128205128205128E-2</c:v>
                </c:pt>
              </c:numCache>
            </c:numRef>
          </c:val>
        </c:ser>
        <c:dLbls>
          <c:showVal val="1"/>
        </c:dLbls>
        <c:gapWidth val="75"/>
        <c:shape val="box"/>
        <c:axId val="145454976"/>
        <c:axId val="145456512"/>
        <c:axId val="0"/>
      </c:bar3DChart>
      <c:catAx>
        <c:axId val="145454976"/>
        <c:scaling>
          <c:orientation val="minMax"/>
        </c:scaling>
        <c:axPos val="b"/>
        <c:majorTickMark val="none"/>
        <c:tickLblPos val="nextTo"/>
        <c:crossAx val="145456512"/>
        <c:crosses val="autoZero"/>
        <c:auto val="1"/>
        <c:lblAlgn val="ctr"/>
        <c:lblOffset val="100"/>
      </c:catAx>
      <c:valAx>
        <c:axId val="145456512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5454976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Facultat de Nàutica de Barcelona (FNB) - Estudis cursats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Comparació!$CW$280</c:f>
              <c:strCache>
                <c:ptCount val="1"/>
                <c:pt idx="0">
                  <c:v>2010-2011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2921351288859783E-2"/>
                  <c:y val="-2.312924476277408E-2"/>
                </c:manualLayout>
              </c:layout>
              <c:showVal val="1"/>
            </c:dLbl>
            <c:dLbl>
              <c:idx val="1"/>
              <c:layout>
                <c:manualLayout>
                  <c:x val="2.8014984908606377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1.0187267239493224E-2"/>
                  <c:y val="-1.3877546857664446E-2"/>
                </c:manualLayout>
              </c:layout>
              <c:showVal val="1"/>
            </c:dLbl>
            <c:txPr>
              <a:bodyPr rot="0" vert="horz"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Comparació!$CX$279:$CZ$279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Comparació!$CX$280:$CZ$280</c:f>
              <c:numCache>
                <c:formatCode>0.0%</c:formatCode>
                <c:ptCount val="3"/>
                <c:pt idx="0">
                  <c:v>0.76288659793814428</c:v>
                </c:pt>
                <c:pt idx="1">
                  <c:v>0.18556701030927836</c:v>
                </c:pt>
                <c:pt idx="2">
                  <c:v>5.1546391752577317E-2</c:v>
                </c:pt>
              </c:numCache>
            </c:numRef>
          </c:val>
        </c:ser>
        <c:ser>
          <c:idx val="1"/>
          <c:order val="1"/>
          <c:tx>
            <c:strRef>
              <c:f>Comparació!$CW$281</c:f>
              <c:strCache>
                <c:ptCount val="1"/>
                <c:pt idx="0">
                  <c:v>2011-2012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8014984908606377E-2"/>
                  <c:y val="-9.251697905109638E-3"/>
                </c:manualLayout>
              </c:layout>
              <c:showVal val="1"/>
            </c:dLbl>
            <c:dLbl>
              <c:idx val="1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dLbl>
              <c:idx val="2"/>
              <c:layout>
                <c:manualLayout>
                  <c:x val="2.2921351288859783E-2"/>
                  <c:y val="-1.3877546857664446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Comparació!$CX$279:$CZ$279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Comparació!$CX$281:$CZ$281</c:f>
              <c:numCache>
                <c:formatCode>0.0%</c:formatCode>
                <c:ptCount val="3"/>
                <c:pt idx="0">
                  <c:v>0.84782608695652173</c:v>
                </c:pt>
                <c:pt idx="1">
                  <c:v>0.13043478260869565</c:v>
                </c:pt>
                <c:pt idx="2">
                  <c:v>2.1739130434782608E-2</c:v>
                </c:pt>
              </c:numCache>
            </c:numRef>
          </c:val>
        </c:ser>
        <c:dLbls>
          <c:showVal val="1"/>
        </c:dLbls>
        <c:gapWidth val="75"/>
        <c:shape val="box"/>
        <c:axId val="145638528"/>
        <c:axId val="145640064"/>
        <c:axId val="0"/>
      </c:bar3DChart>
      <c:catAx>
        <c:axId val="145638528"/>
        <c:scaling>
          <c:orientation val="minMax"/>
        </c:scaling>
        <c:axPos val="b"/>
        <c:majorTickMark val="none"/>
        <c:tickLblPos val="nextTo"/>
        <c:crossAx val="145640064"/>
        <c:crosses val="autoZero"/>
        <c:auto val="1"/>
        <c:lblAlgn val="ctr"/>
        <c:lblOffset val="100"/>
      </c:catAx>
      <c:valAx>
        <c:axId val="145640064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5638528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"/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Indica quin mitjà de transport tens previst utilitzar / utilitzes habitualment per accedir al teu Campus: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Comparació!$CT$302</c:f>
              <c:strCache>
                <c:ptCount val="1"/>
                <c:pt idx="0">
                  <c:v>2010-2011</c:v>
                </c:pt>
              </c:strCache>
            </c:strRef>
          </c:tx>
          <c:dLbls>
            <c:numFmt formatCode="0%" sourceLinked="0"/>
            <c:txPr>
              <a:bodyPr/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Comparació!$CS$303:$CS$313</c:f>
              <c:strCache>
                <c:ptCount val="11"/>
                <c:pt idx="0">
                  <c:v>Autobús urbà</c:v>
                </c:pt>
                <c:pt idx="1">
                  <c:v>Autobús interurbà</c:v>
                </c:pt>
                <c:pt idx="2">
                  <c:v>Metro</c:v>
                </c:pt>
                <c:pt idx="3">
                  <c:v>Tramvia</c:v>
                </c:pt>
                <c:pt idx="4">
                  <c:v>Ferrocarrils (FGC)</c:v>
                </c:pt>
                <c:pt idx="5">
                  <c:v>RENFE</c:v>
                </c:pt>
                <c:pt idx="6">
                  <c:v>Cotxe</c:v>
                </c:pt>
                <c:pt idx="7">
                  <c:v>Moto</c:v>
                </c:pt>
                <c:pt idx="8">
                  <c:v>Bicicleta</c:v>
                </c:pt>
                <c:pt idx="9">
                  <c:v>A peu (si els desplaçaments superen els 5 min)</c:v>
                </c:pt>
                <c:pt idx="10">
                  <c:v>Ns/Nc</c:v>
                </c:pt>
              </c:strCache>
            </c:strRef>
          </c:cat>
          <c:val>
            <c:numRef>
              <c:f>Comparació!$CT$303:$CT$313</c:f>
              <c:numCache>
                <c:formatCode>0.00%</c:formatCode>
                <c:ptCount val="11"/>
                <c:pt idx="0">
                  <c:v>0.19078732440378962</c:v>
                </c:pt>
                <c:pt idx="1">
                  <c:v>7.7752368507023842E-2</c:v>
                </c:pt>
                <c:pt idx="2">
                  <c:v>0.45181313296308395</c:v>
                </c:pt>
                <c:pt idx="3">
                  <c:v>7.6118915387128394E-2</c:v>
                </c:pt>
                <c:pt idx="4">
                  <c:v>9.8987259065664815E-2</c:v>
                </c:pt>
                <c:pt idx="5">
                  <c:v>0.2515517804639007</c:v>
                </c:pt>
                <c:pt idx="6">
                  <c:v>0.19732113688337144</c:v>
                </c:pt>
                <c:pt idx="7">
                  <c:v>0.10650114341718393</c:v>
                </c:pt>
                <c:pt idx="8">
                  <c:v>6.9585102907546548E-2</c:v>
                </c:pt>
                <c:pt idx="9">
                  <c:v>0.21953609931394968</c:v>
                </c:pt>
                <c:pt idx="10" formatCode="General">
                  <c:v>7.8405749754982025E-3</c:v>
                </c:pt>
              </c:numCache>
            </c:numRef>
          </c:val>
        </c:ser>
        <c:ser>
          <c:idx val="1"/>
          <c:order val="1"/>
          <c:tx>
            <c:strRef>
              <c:f>Comparació!$CU$302</c:f>
              <c:strCache>
                <c:ptCount val="1"/>
                <c:pt idx="0">
                  <c:v>2011-2012</c:v>
                </c:pt>
              </c:strCache>
            </c:strRef>
          </c:tx>
          <c:dLbls>
            <c:dLbl>
              <c:idx val="0"/>
              <c:layout>
                <c:manualLayout>
                  <c:x val="1.0119975784912853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4.3371324792483576E-3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0119975784912841E-2"/>
                  <c:y val="-2.7290435776686633E-3"/>
                </c:manualLayout>
              </c:layout>
              <c:showVal val="1"/>
            </c:dLbl>
            <c:dLbl>
              <c:idx val="3"/>
              <c:layout>
                <c:manualLayout>
                  <c:x val="1.0119975784912841E-2"/>
                  <c:y val="0"/>
                </c:manualLayout>
              </c:layout>
              <c:showVal val="1"/>
            </c:dLbl>
            <c:dLbl>
              <c:idx val="4"/>
              <c:layout>
                <c:manualLayout>
                  <c:x val="4.3371324792483576E-3"/>
                  <c:y val="0"/>
                </c:manualLayout>
              </c:layout>
              <c:showVal val="1"/>
            </c:dLbl>
            <c:dLbl>
              <c:idx val="5"/>
              <c:layout>
                <c:manualLayout>
                  <c:x val="1.0119975784912841E-2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1.0119975784912841E-2"/>
                  <c:y val="0"/>
                </c:manualLayout>
              </c:layout>
              <c:showVal val="1"/>
            </c:dLbl>
            <c:dLbl>
              <c:idx val="7"/>
              <c:layout>
                <c:manualLayout>
                  <c:x val="1.0119975784912841E-2"/>
                  <c:y val="0"/>
                </c:manualLayout>
              </c:layout>
              <c:showVal val="1"/>
            </c:dLbl>
            <c:dLbl>
              <c:idx val="8"/>
              <c:layout>
                <c:manualLayout>
                  <c:x val="1.0119975784912841E-2"/>
                  <c:y val="0"/>
                </c:manualLayout>
              </c:layout>
              <c:showVal val="1"/>
            </c:dLbl>
            <c:dLbl>
              <c:idx val="9"/>
              <c:layout>
                <c:manualLayout>
                  <c:x val="8.6742649584967187E-3"/>
                  <c:y val="0"/>
                </c:manualLayout>
              </c:layout>
              <c:showVal val="1"/>
            </c:dLbl>
            <c:dLbl>
              <c:idx val="10"/>
              <c:layout>
                <c:manualLayout>
                  <c:x val="8.6742649584967187E-3"/>
                  <c:y val="0"/>
                </c:manualLayout>
              </c:layout>
              <c:showVal val="1"/>
            </c:dLbl>
            <c:numFmt formatCode="0%" sourceLinked="0"/>
            <c:txPr>
              <a:bodyPr/>
              <a:lstStyle/>
              <a:p>
                <a:pPr>
                  <a:defRPr b="1">
                    <a:solidFill>
                      <a:schemeClr val="accent2">
                        <a:lumMod val="60000"/>
                        <a:lumOff val="40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Comparació!$CS$303:$CS$313</c:f>
              <c:strCache>
                <c:ptCount val="11"/>
                <c:pt idx="0">
                  <c:v>Autobús urbà</c:v>
                </c:pt>
                <c:pt idx="1">
                  <c:v>Autobús interurbà</c:v>
                </c:pt>
                <c:pt idx="2">
                  <c:v>Metro</c:v>
                </c:pt>
                <c:pt idx="3">
                  <c:v>Tramvia</c:v>
                </c:pt>
                <c:pt idx="4">
                  <c:v>Ferrocarrils (FGC)</c:v>
                </c:pt>
                <c:pt idx="5">
                  <c:v>RENFE</c:v>
                </c:pt>
                <c:pt idx="6">
                  <c:v>Cotxe</c:v>
                </c:pt>
                <c:pt idx="7">
                  <c:v>Moto</c:v>
                </c:pt>
                <c:pt idx="8">
                  <c:v>Bicicleta</c:v>
                </c:pt>
                <c:pt idx="9">
                  <c:v>A peu (si els desplaçaments superen els 5 min)</c:v>
                </c:pt>
                <c:pt idx="10">
                  <c:v>Ns/Nc</c:v>
                </c:pt>
              </c:strCache>
            </c:strRef>
          </c:cat>
          <c:val>
            <c:numRef>
              <c:f>Comparació!$CU$303:$CU$313</c:f>
              <c:numCache>
                <c:formatCode>General</c:formatCode>
                <c:ptCount val="11"/>
                <c:pt idx="0">
                  <c:v>0.1853211009174312</c:v>
                </c:pt>
                <c:pt idx="1">
                  <c:v>8.8990825688073399E-2</c:v>
                </c:pt>
                <c:pt idx="2">
                  <c:v>0.39847094801223243</c:v>
                </c:pt>
                <c:pt idx="3">
                  <c:v>6.6666666666666666E-2</c:v>
                </c:pt>
                <c:pt idx="4">
                  <c:v>0.1217125382262997</c:v>
                </c:pt>
                <c:pt idx="5">
                  <c:v>0.27553516819571866</c:v>
                </c:pt>
                <c:pt idx="6">
                  <c:v>0.20550458715596331</c:v>
                </c:pt>
                <c:pt idx="7">
                  <c:v>0.10275229357798166</c:v>
                </c:pt>
                <c:pt idx="8">
                  <c:v>8.1957186544342503E-2</c:v>
                </c:pt>
                <c:pt idx="9">
                  <c:v>0.22385321100917432</c:v>
                </c:pt>
                <c:pt idx="10">
                  <c:v>0</c:v>
                </c:pt>
              </c:numCache>
            </c:numRef>
          </c:val>
        </c:ser>
        <c:dLbls>
          <c:showVal val="1"/>
        </c:dLbls>
        <c:gapWidth val="75"/>
        <c:shape val="box"/>
        <c:axId val="145564032"/>
        <c:axId val="145565568"/>
        <c:axId val="0"/>
      </c:bar3DChart>
      <c:catAx>
        <c:axId val="145564032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800" b="1"/>
            </a:pPr>
            <a:endParaRPr lang="es-ES"/>
          </a:p>
        </c:txPr>
        <c:crossAx val="145565568"/>
        <c:crosses val="autoZero"/>
        <c:auto val="1"/>
        <c:lblAlgn val="ctr"/>
        <c:lblOffset val="100"/>
      </c:catAx>
      <c:valAx>
        <c:axId val="145565568"/>
        <c:scaling>
          <c:orientation val="minMax"/>
        </c:scaling>
        <c:delete val="1"/>
        <c:axPos val="l"/>
        <c:numFmt formatCode="0.00%" sourceLinked="1"/>
        <c:majorTickMark val="none"/>
        <c:tickLblPos val="none"/>
        <c:crossAx val="145564032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5"/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 Per què has escollit els estudis en què t’has matriculat?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Comparació!$CS$320</c:f>
              <c:strCache>
                <c:ptCount val="1"/>
                <c:pt idx="0">
                  <c:v>2010-2011</c:v>
                </c:pt>
              </c:strCache>
            </c:strRef>
          </c:tx>
          <c:dLbls>
            <c:dLbl>
              <c:idx val="4"/>
              <c:layout>
                <c:manualLayout>
                  <c:x val="8.359679488571926E-3"/>
                  <c:y val="0"/>
                </c:manualLayout>
              </c:layout>
              <c:showVal val="1"/>
            </c:dLbl>
            <c:numFmt formatCode="0%" sourceLinked="0"/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multiLvlStrRef>
              <c:f>Comparació!$CQ$321:$CR$326</c:f>
              <c:multiLvlStrCache>
                <c:ptCount val="6"/>
                <c:lvl>
                  <c:pt idx="0">
                    <c:v>Són els estudis que m'agraden més</c:v>
                  </c:pt>
                  <c:pt idx="1">
                    <c:v>Són estudis amb una bona sortida laboral</c:v>
                  </c:pt>
                  <c:pt idx="2">
                    <c:v>La família</c:v>
                  </c:pt>
                  <c:pt idx="3">
                    <c:v>Les amistats</c:v>
                  </c:pt>
                  <c:pt idx="4">
                    <c:v>El professorat</c:v>
                  </c:pt>
                  <c:pt idx="5">
                    <c:v>Altres</c:v>
                  </c:pt>
                </c:lvl>
                <c:lvl>
                  <c:pt idx="2">
                    <c:v>Me'ls han recomanat:</c:v>
                  </c:pt>
                </c:lvl>
              </c:multiLvlStrCache>
            </c:multiLvlStrRef>
          </c:cat>
          <c:val>
            <c:numRef>
              <c:f>Comparació!$CS$321:$CS$326</c:f>
              <c:numCache>
                <c:formatCode>0.0%</c:formatCode>
                <c:ptCount val="6"/>
                <c:pt idx="0">
                  <c:v>0.82979418490689316</c:v>
                </c:pt>
                <c:pt idx="1">
                  <c:v>0.35739954263312645</c:v>
                </c:pt>
                <c:pt idx="2">
                  <c:v>0.16138516824567134</c:v>
                </c:pt>
                <c:pt idx="3">
                  <c:v>0.10584776216922574</c:v>
                </c:pt>
                <c:pt idx="4">
                  <c:v>0.11466840901666123</c:v>
                </c:pt>
                <c:pt idx="5">
                  <c:v>0.10486769029728847</c:v>
                </c:pt>
              </c:numCache>
            </c:numRef>
          </c:val>
        </c:ser>
        <c:ser>
          <c:idx val="1"/>
          <c:order val="1"/>
          <c:tx>
            <c:strRef>
              <c:f>Comparació!$CT$320</c:f>
              <c:strCache>
                <c:ptCount val="1"/>
                <c:pt idx="0">
                  <c:v>2011-2012</c:v>
                </c:pt>
              </c:strCache>
            </c:strRef>
          </c:tx>
          <c:dLbls>
            <c:dLbl>
              <c:idx val="0"/>
              <c:layout>
                <c:manualLayout>
                  <c:x val="1.3932799147619881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1.3932799147619881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3932799147619825E-2"/>
                  <c:y val="0"/>
                </c:manualLayout>
              </c:layout>
              <c:showVal val="1"/>
            </c:dLbl>
            <c:dLbl>
              <c:idx val="3"/>
              <c:layout>
                <c:manualLayout>
                  <c:x val="1.6719358977143842E-2"/>
                  <c:y val="0"/>
                </c:manualLayout>
              </c:layout>
              <c:showVal val="1"/>
            </c:dLbl>
            <c:dLbl>
              <c:idx val="4"/>
              <c:layout>
                <c:manualLayout>
                  <c:x val="1.1146239318095903E-2"/>
                  <c:y val="0"/>
                </c:manualLayout>
              </c:layout>
              <c:showVal val="1"/>
            </c:dLbl>
            <c:dLbl>
              <c:idx val="5"/>
              <c:layout>
                <c:manualLayout>
                  <c:x val="1.9505918806667827E-2"/>
                  <c:y val="0"/>
                </c:manualLayout>
              </c:layout>
              <c:showVal val="1"/>
            </c:dLbl>
            <c:numFmt formatCode="0%" sourceLinked="0"/>
            <c:txPr>
              <a:bodyPr/>
              <a:lstStyle/>
              <a:p>
                <a:pPr>
                  <a:defRPr b="1">
                    <a:solidFill>
                      <a:schemeClr val="accent3">
                        <a:lumMod val="60000"/>
                        <a:lumOff val="40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multiLvlStrRef>
              <c:f>Comparació!$CQ$321:$CR$326</c:f>
              <c:multiLvlStrCache>
                <c:ptCount val="6"/>
                <c:lvl>
                  <c:pt idx="0">
                    <c:v>Són els estudis que m'agraden més</c:v>
                  </c:pt>
                  <c:pt idx="1">
                    <c:v>Són estudis amb una bona sortida laboral</c:v>
                  </c:pt>
                  <c:pt idx="2">
                    <c:v>La família</c:v>
                  </c:pt>
                  <c:pt idx="3">
                    <c:v>Les amistats</c:v>
                  </c:pt>
                  <c:pt idx="4">
                    <c:v>El professorat</c:v>
                  </c:pt>
                  <c:pt idx="5">
                    <c:v>Altres</c:v>
                  </c:pt>
                </c:lvl>
                <c:lvl>
                  <c:pt idx="2">
                    <c:v>Me'ls han recomanat:</c:v>
                  </c:pt>
                </c:lvl>
              </c:multiLvlStrCache>
            </c:multiLvlStrRef>
          </c:cat>
          <c:val>
            <c:numRef>
              <c:f>Comparació!$CT$321:$CT$326</c:f>
              <c:numCache>
                <c:formatCode>0.0%</c:formatCode>
                <c:ptCount val="6"/>
                <c:pt idx="0">
                  <c:v>0.82691131498470949</c:v>
                </c:pt>
                <c:pt idx="1">
                  <c:v>0.39418960244648316</c:v>
                </c:pt>
                <c:pt idx="2">
                  <c:v>0.19051987767584097</c:v>
                </c:pt>
                <c:pt idx="3">
                  <c:v>0.13088685015290519</c:v>
                </c:pt>
                <c:pt idx="4">
                  <c:v>0.12324159021406728</c:v>
                </c:pt>
                <c:pt idx="5">
                  <c:v>9.5412844036697253E-2</c:v>
                </c:pt>
              </c:numCache>
            </c:numRef>
          </c:val>
        </c:ser>
        <c:dLbls>
          <c:showVal val="1"/>
        </c:dLbls>
        <c:gapWidth val="75"/>
        <c:shape val="box"/>
        <c:axId val="145608064"/>
        <c:axId val="145609856"/>
        <c:axId val="0"/>
      </c:bar3DChart>
      <c:catAx>
        <c:axId val="145608064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800" b="1"/>
            </a:pPr>
            <a:endParaRPr lang="es-ES"/>
          </a:p>
        </c:txPr>
        <c:crossAx val="145609856"/>
        <c:crosses val="autoZero"/>
        <c:auto val="1"/>
        <c:lblAlgn val="ctr"/>
        <c:lblOffset val="100"/>
      </c:catAx>
      <c:valAx>
        <c:axId val="145609856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5608064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Quan vas decidir que faries aquests estudis?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Comparació!$CX$320</c:f>
              <c:strCache>
                <c:ptCount val="1"/>
                <c:pt idx="0">
                  <c:v>2010-2011</c:v>
                </c:pt>
              </c:strCache>
            </c:strRef>
          </c:tx>
          <c:dLbls>
            <c:dLbl>
              <c:idx val="0"/>
              <c:layout>
                <c:manualLayout>
                  <c:x val="1.7590539337016736E-2"/>
                  <c:y val="-8.6750470809149691E-3"/>
                </c:manualLayout>
              </c:layout>
              <c:showVal val="1"/>
            </c:dLbl>
            <c:dLbl>
              <c:idx val="1"/>
              <c:layout>
                <c:manualLayout>
                  <c:x val="1.0051736764009559E-2"/>
                  <c:y val="-1.3012570621372455E-2"/>
                </c:manualLayout>
              </c:layout>
              <c:showVal val="1"/>
            </c:dLbl>
            <c:dLbl>
              <c:idx val="2"/>
              <c:layout>
                <c:manualLayout>
                  <c:x val="1.7590539337016736E-2"/>
                  <c:y val="-1.3012570621372455E-2"/>
                </c:manualLayout>
              </c:layout>
              <c:showVal val="1"/>
            </c:dLbl>
            <c:dLbl>
              <c:idx val="3"/>
              <c:layout>
                <c:manualLayout>
                  <c:x val="1.7590539337016826E-2"/>
                  <c:y val="-8.6750470809149691E-3"/>
                </c:manualLayout>
              </c:layout>
              <c:showVal val="1"/>
            </c:dLbl>
            <c:numFmt formatCode="0%" sourceLinked="0"/>
            <c:txPr>
              <a:bodyPr/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Comparació!$CW$321:$CW$324</c:f>
              <c:strCache>
                <c:ptCount val="4"/>
                <c:pt idx="0">
                  <c:v>Des de sempre els he volgut fer</c:v>
                </c:pt>
                <c:pt idx="1">
                  <c:v>Ho vaig decidir en el moment de triar l'opció universitària</c:v>
                </c:pt>
                <c:pt idx="2">
                  <c:v>Altres</c:v>
                </c:pt>
                <c:pt idx="3">
                  <c:v>Ns/Nc</c:v>
                </c:pt>
              </c:strCache>
            </c:strRef>
          </c:cat>
          <c:val>
            <c:numRef>
              <c:f>Comparació!$CX$321:$CX$324</c:f>
              <c:numCache>
                <c:formatCode>0.00%</c:formatCode>
                <c:ptCount val="4"/>
                <c:pt idx="0">
                  <c:v>0.36654688010454101</c:v>
                </c:pt>
                <c:pt idx="1">
                  <c:v>0.46324730480235216</c:v>
                </c:pt>
                <c:pt idx="2">
                  <c:v>0.17739300882064685</c:v>
                </c:pt>
                <c:pt idx="3">
                  <c:v>0.17902646194054231</c:v>
                </c:pt>
              </c:numCache>
            </c:numRef>
          </c:val>
        </c:ser>
        <c:ser>
          <c:idx val="1"/>
          <c:order val="1"/>
          <c:tx>
            <c:strRef>
              <c:f>Comparació!$CY$320</c:f>
              <c:strCache>
                <c:ptCount val="1"/>
                <c:pt idx="0">
                  <c:v>2011-2012</c:v>
                </c:pt>
              </c:strCache>
            </c:strRef>
          </c:tx>
          <c:dLbls>
            <c:dLbl>
              <c:idx val="0"/>
              <c:layout>
                <c:manualLayout>
                  <c:x val="2.2616407719021524E-2"/>
                  <c:y val="-8.6750470809149691E-3"/>
                </c:manualLayout>
              </c:layout>
              <c:showVal val="1"/>
            </c:dLbl>
            <c:dLbl>
              <c:idx val="1"/>
              <c:layout>
                <c:manualLayout>
                  <c:x val="2.0103473528019136E-2"/>
                  <c:y val="-1.3012570621372455E-2"/>
                </c:manualLayout>
              </c:layout>
              <c:showVal val="1"/>
            </c:dLbl>
            <c:dLbl>
              <c:idx val="2"/>
              <c:layout>
                <c:manualLayout>
                  <c:x val="2.5129341910023896E-2"/>
                  <c:y val="-8.6750470809149691E-3"/>
                </c:manualLayout>
              </c:layout>
              <c:showVal val="1"/>
            </c:dLbl>
            <c:dLbl>
              <c:idx val="3"/>
              <c:layout>
                <c:manualLayout>
                  <c:x val="1.7590539337016646E-2"/>
                  <c:y val="-4.3375235404574802E-3"/>
                </c:manualLayout>
              </c:layout>
              <c:showVal val="1"/>
            </c:dLbl>
            <c:numFmt formatCode="0%" sourceLinked="0"/>
            <c:txPr>
              <a:bodyPr/>
              <a:lstStyle/>
              <a:p>
                <a:pPr>
                  <a:defRPr b="1">
                    <a:solidFill>
                      <a:schemeClr val="accent2">
                        <a:lumMod val="60000"/>
                        <a:lumOff val="40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Comparació!$CW$321:$CW$324</c:f>
              <c:strCache>
                <c:ptCount val="4"/>
                <c:pt idx="0">
                  <c:v>Des de sempre els he volgut fer</c:v>
                </c:pt>
                <c:pt idx="1">
                  <c:v>Ho vaig decidir en el moment de triar l'opció universitària</c:v>
                </c:pt>
                <c:pt idx="2">
                  <c:v>Altres</c:v>
                </c:pt>
                <c:pt idx="3">
                  <c:v>Ns/Nc</c:v>
                </c:pt>
              </c:strCache>
            </c:strRef>
          </c:cat>
          <c:val>
            <c:numRef>
              <c:f>Comparació!$CY$321:$CY$324</c:f>
              <c:numCache>
                <c:formatCode>General</c:formatCode>
                <c:ptCount val="4"/>
                <c:pt idx="0">
                  <c:v>0.36911314984709481</c:v>
                </c:pt>
                <c:pt idx="1">
                  <c:v>0.4730886850152905</c:v>
                </c:pt>
                <c:pt idx="2">
                  <c:v>0.1743119266055046</c:v>
                </c:pt>
                <c:pt idx="3">
                  <c:v>0</c:v>
                </c:pt>
              </c:numCache>
            </c:numRef>
          </c:val>
        </c:ser>
        <c:dLbls>
          <c:showVal val="1"/>
        </c:dLbls>
        <c:gapWidth val="75"/>
        <c:shape val="box"/>
        <c:axId val="145828480"/>
        <c:axId val="145842560"/>
        <c:axId val="0"/>
      </c:bar3DChart>
      <c:catAx>
        <c:axId val="145828480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800" b="1"/>
            </a:pPr>
            <a:endParaRPr lang="es-ES"/>
          </a:p>
        </c:txPr>
        <c:crossAx val="145842560"/>
        <c:crosses val="autoZero"/>
        <c:auto val="1"/>
        <c:lblAlgn val="ctr"/>
        <c:lblOffset val="100"/>
      </c:catAx>
      <c:valAx>
        <c:axId val="145842560"/>
        <c:scaling>
          <c:orientation val="minMax"/>
        </c:scaling>
        <c:delete val="1"/>
        <c:axPos val="l"/>
        <c:numFmt formatCode="0.00%" sourceLinked="1"/>
        <c:majorTickMark val="none"/>
        <c:tickLblPos val="none"/>
        <c:crossAx val="145828480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5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Per què has triat aquesta escola/facultat per cursar aquests estudis?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Comparació!$CT$335</c:f>
              <c:strCache>
                <c:ptCount val="1"/>
                <c:pt idx="0">
                  <c:v>2010-2011</c:v>
                </c:pt>
              </c:strCache>
            </c:strRef>
          </c:tx>
          <c:dLbls>
            <c:numFmt formatCode="0%" sourceLinked="0"/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multiLvlStrRef>
              <c:f>Comparació!$CR$336:$CS$344</c:f>
              <c:multiLvlStrCache>
                <c:ptCount val="9"/>
                <c:lvl>
                  <c:pt idx="0">
                    <c:v>Crec que és la millor en aquests estudis</c:v>
                  </c:pt>
                  <c:pt idx="1">
                    <c:v>Crec que és l'única que ofereix aquests estudis </c:v>
                  </c:pt>
                  <c:pt idx="2">
                    <c:v>La família</c:v>
                  </c:pt>
                  <c:pt idx="3">
                    <c:v>Les amistats</c:v>
                  </c:pt>
                  <c:pt idx="4">
                    <c:v>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  <c:pt idx="8">
                    <c:v>Ns/Nc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Comparació!$CT$336:$CT$344</c:f>
              <c:numCache>
                <c:formatCode>0.0%</c:formatCode>
                <c:ptCount val="9"/>
                <c:pt idx="0">
                  <c:v>0.57464880757922243</c:v>
                </c:pt>
                <c:pt idx="1">
                  <c:v>0.170859196341065</c:v>
                </c:pt>
                <c:pt idx="2">
                  <c:v>0.11205488402482849</c:v>
                </c:pt>
                <c:pt idx="3">
                  <c:v>0.12185560274420124</c:v>
                </c:pt>
                <c:pt idx="4">
                  <c:v>0.10519438092126757</c:v>
                </c:pt>
                <c:pt idx="5">
                  <c:v>0.37928781443972559</c:v>
                </c:pt>
                <c:pt idx="6">
                  <c:v>0.13459653707938582</c:v>
                </c:pt>
                <c:pt idx="7">
                  <c:v>3.9202874877491016E-2</c:v>
                </c:pt>
                <c:pt idx="8">
                  <c:v>0.29075465534139172</c:v>
                </c:pt>
              </c:numCache>
            </c:numRef>
          </c:val>
        </c:ser>
        <c:ser>
          <c:idx val="1"/>
          <c:order val="1"/>
          <c:tx>
            <c:strRef>
              <c:f>Comparació!$CU$335</c:f>
              <c:strCache>
                <c:ptCount val="1"/>
                <c:pt idx="0">
                  <c:v>2011-2012</c:v>
                </c:pt>
              </c:strCache>
            </c:strRef>
          </c:tx>
          <c:dLbls>
            <c:dLbl>
              <c:idx val="0"/>
              <c:layout>
                <c:manualLayout>
                  <c:x val="1.1023622958532101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7.3490819723547231E-3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7.3490819723547231E-3"/>
                  <c:y val="0"/>
                </c:manualLayout>
              </c:layout>
              <c:showVal val="1"/>
            </c:dLbl>
            <c:dLbl>
              <c:idx val="3"/>
              <c:layout>
                <c:manualLayout>
                  <c:x val="7.3490819723547231E-3"/>
                  <c:y val="0"/>
                </c:manualLayout>
              </c:layout>
              <c:showVal val="1"/>
            </c:dLbl>
            <c:dLbl>
              <c:idx val="4"/>
              <c:layout>
                <c:manualLayout>
                  <c:x val="9.1863524654434703E-3"/>
                  <c:y val="0"/>
                </c:manualLayout>
              </c:layout>
              <c:showVal val="1"/>
            </c:dLbl>
            <c:dLbl>
              <c:idx val="5"/>
              <c:layout>
                <c:manualLayout>
                  <c:x val="1.2860893451620762E-2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7.3490819723547231E-3"/>
                  <c:y val="0"/>
                </c:manualLayout>
              </c:layout>
              <c:showVal val="1"/>
            </c:dLbl>
            <c:dLbl>
              <c:idx val="7"/>
              <c:layout>
                <c:manualLayout>
                  <c:x val="3.674540986177362E-3"/>
                  <c:y val="0"/>
                </c:manualLayout>
              </c:layout>
              <c:showVal val="1"/>
            </c:dLbl>
            <c:dLbl>
              <c:idx val="8"/>
              <c:layout>
                <c:manualLayout>
                  <c:x val="7.3490819723547231E-3"/>
                  <c:y val="0"/>
                </c:manualLayout>
              </c:layout>
              <c:showVal val="1"/>
            </c:dLbl>
            <c:numFmt formatCode="0%" sourceLinked="0"/>
            <c:txPr>
              <a:bodyPr/>
              <a:lstStyle/>
              <a:p>
                <a:pPr>
                  <a:defRPr b="1">
                    <a:solidFill>
                      <a:schemeClr val="accent3">
                        <a:lumMod val="60000"/>
                        <a:lumOff val="40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multiLvlStrRef>
              <c:f>Comparació!$CR$336:$CS$344</c:f>
              <c:multiLvlStrCache>
                <c:ptCount val="9"/>
                <c:lvl>
                  <c:pt idx="0">
                    <c:v>Crec que és la millor en aquests estudis</c:v>
                  </c:pt>
                  <c:pt idx="1">
                    <c:v>Crec que és l'única que ofereix aquests estudis </c:v>
                  </c:pt>
                  <c:pt idx="2">
                    <c:v>La família</c:v>
                  </c:pt>
                  <c:pt idx="3">
                    <c:v>Les amistats</c:v>
                  </c:pt>
                  <c:pt idx="4">
                    <c:v>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  <c:pt idx="8">
                    <c:v>Ns/Nc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Comparació!$CU$336:$CU$344</c:f>
              <c:numCache>
                <c:formatCode>0.0%</c:formatCode>
                <c:ptCount val="9"/>
                <c:pt idx="0">
                  <c:v>0.61009174311926606</c:v>
                </c:pt>
                <c:pt idx="1">
                  <c:v>0.16605504587155964</c:v>
                </c:pt>
                <c:pt idx="2">
                  <c:v>0.11896024464831804</c:v>
                </c:pt>
                <c:pt idx="3">
                  <c:v>0.15535168195718654</c:v>
                </c:pt>
                <c:pt idx="4">
                  <c:v>0.12568807339449542</c:v>
                </c:pt>
                <c:pt idx="5">
                  <c:v>0.31590214067278288</c:v>
                </c:pt>
                <c:pt idx="6">
                  <c:v>0.15871559633027524</c:v>
                </c:pt>
                <c:pt idx="7">
                  <c:v>4.6483180428134555E-2</c:v>
                </c:pt>
                <c:pt idx="8" formatCode="General">
                  <c:v>0</c:v>
                </c:pt>
              </c:numCache>
            </c:numRef>
          </c:val>
        </c:ser>
        <c:dLbls>
          <c:showVal val="1"/>
        </c:dLbls>
        <c:gapWidth val="75"/>
        <c:shape val="box"/>
        <c:axId val="145762176"/>
        <c:axId val="145763712"/>
        <c:axId val="0"/>
      </c:bar3DChart>
      <c:catAx>
        <c:axId val="14576217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900" b="1"/>
            </a:pPr>
            <a:endParaRPr lang="es-ES"/>
          </a:p>
        </c:txPr>
        <c:crossAx val="145763712"/>
        <c:crosses val="autoZero"/>
        <c:auto val="1"/>
        <c:lblAlgn val="ctr"/>
        <c:lblOffset val="100"/>
      </c:catAx>
      <c:valAx>
        <c:axId val="145763712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45762176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Escola Tècnica Superior d'Arquitectura del Vallès (ETSAV) - Gènere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Gràfics!$BH$38</c:f>
              <c:strCache>
                <c:ptCount val="1"/>
                <c:pt idx="0">
                  <c:v>Escola Tècnica Superior d'Arquitectura del Vallès (ETSAV)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  <c:showLeaderLines val="1"/>
          </c:dLbls>
          <c:cat>
            <c:strRef>
              <c:f>Gràfics!$BI$37:$BJ$37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Gràfics!$BI$38:$BJ$38</c:f>
              <c:numCache>
                <c:formatCode>0.0%</c:formatCode>
                <c:ptCount val="2"/>
                <c:pt idx="0">
                  <c:v>0.55319148936170215</c:v>
                </c:pt>
                <c:pt idx="1">
                  <c:v>0.44680851063829785</c:v>
                </c:pt>
              </c:numCache>
            </c:numRef>
          </c:val>
        </c:ser>
      </c:pie3DChart>
    </c:plotArea>
    <c:legend>
      <c:legendPos val="r"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Has participat en activitats de promoció dels estudis de la UPC? 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Comparació!$CT$358</c:f>
              <c:strCache>
                <c:ptCount val="1"/>
                <c:pt idx="0">
                  <c:v>2010-2011</c:v>
                </c:pt>
              </c:strCache>
            </c:strRef>
          </c:tx>
          <c:dLbls>
            <c:numFmt formatCode="0%" sourceLinked="0"/>
            <c:txPr>
              <a:bodyPr/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Comparació!$CS$359:$CS$363</c:f>
              <c:strCache>
                <c:ptCount val="5"/>
                <c:pt idx="0">
                  <c:v>Jornades de Portes Obertes o visites als campus i centres de (*)</c:v>
                </c:pt>
                <c:pt idx="1">
                  <c:v>Saló de l'Ensenyament o altres fires</c:v>
                </c:pt>
                <c:pt idx="2">
                  <c:v>Sessions informatives d'estudiantat o professorat de la UPC al meu centre de secundària</c:v>
                </c:pt>
                <c:pt idx="3">
                  <c:v>Altres</c:v>
                </c:pt>
                <c:pt idx="4">
                  <c:v>Ns/Nc</c:v>
                </c:pt>
              </c:strCache>
            </c:strRef>
          </c:cat>
          <c:val>
            <c:numRef>
              <c:f>Comparació!$CT$359:$CT$363</c:f>
              <c:numCache>
                <c:formatCode>0.00%</c:formatCode>
                <c:ptCount val="5"/>
                <c:pt idx="0">
                  <c:v>0.50604377654361321</c:v>
                </c:pt>
                <c:pt idx="1">
                  <c:v>0.40248284874224111</c:v>
                </c:pt>
                <c:pt idx="2">
                  <c:v>0.12806272459980397</c:v>
                </c:pt>
                <c:pt idx="3">
                  <c:v>9.0819993466187521E-2</c:v>
                </c:pt>
                <c:pt idx="4">
                  <c:v>0.43515191114015028</c:v>
                </c:pt>
              </c:numCache>
            </c:numRef>
          </c:val>
        </c:ser>
        <c:ser>
          <c:idx val="1"/>
          <c:order val="1"/>
          <c:tx>
            <c:strRef>
              <c:f>Comparació!$CU$358</c:f>
              <c:strCache>
                <c:ptCount val="1"/>
                <c:pt idx="0">
                  <c:v>2011-2012</c:v>
                </c:pt>
              </c:strCache>
            </c:strRef>
          </c:tx>
          <c:dLbls>
            <c:dLbl>
              <c:idx val="0"/>
              <c:layout>
                <c:manualLayout>
                  <c:x val="5.3812670044859458E-3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1.3453167511214857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143801013457842E-2"/>
                  <c:y val="0"/>
                </c:manualLayout>
              </c:layout>
              <c:showVal val="1"/>
            </c:dLbl>
            <c:dLbl>
              <c:idx val="3"/>
              <c:layout>
                <c:manualLayout>
                  <c:x val="1.8834434515700806E-2"/>
                  <c:y val="0"/>
                </c:manualLayout>
              </c:layout>
              <c:showVal val="1"/>
            </c:dLbl>
            <c:dLbl>
              <c:idx val="4"/>
              <c:layout>
                <c:manualLayout>
                  <c:x val="8.0719005067289226E-3"/>
                  <c:y val="0"/>
                </c:manualLayout>
              </c:layout>
              <c:showVal val="1"/>
            </c:dLbl>
            <c:numFmt formatCode="0%" sourceLinked="0"/>
            <c:txPr>
              <a:bodyPr/>
              <a:lstStyle/>
              <a:p>
                <a:pPr>
                  <a:defRPr b="1">
                    <a:solidFill>
                      <a:schemeClr val="accent2">
                        <a:lumMod val="60000"/>
                        <a:lumOff val="40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Comparació!$CS$359:$CS$363</c:f>
              <c:strCache>
                <c:ptCount val="5"/>
                <c:pt idx="0">
                  <c:v>Jornades de Portes Obertes o visites als campus i centres de (*)</c:v>
                </c:pt>
                <c:pt idx="1">
                  <c:v>Saló de l'Ensenyament o altres fires</c:v>
                </c:pt>
                <c:pt idx="2">
                  <c:v>Sessions informatives d'estudiantat o professorat de la UPC al meu centre de secundària</c:v>
                </c:pt>
                <c:pt idx="3">
                  <c:v>Altres</c:v>
                </c:pt>
                <c:pt idx="4">
                  <c:v>Ns/Nc</c:v>
                </c:pt>
              </c:strCache>
            </c:strRef>
          </c:cat>
          <c:val>
            <c:numRef>
              <c:f>Comparació!$CU$359:$CU$363</c:f>
              <c:numCache>
                <c:formatCode>General</c:formatCode>
                <c:ptCount val="5"/>
                <c:pt idx="0">
                  <c:v>0.58623853211009169</c:v>
                </c:pt>
                <c:pt idx="1">
                  <c:v>0.44984709480122326</c:v>
                </c:pt>
                <c:pt idx="2">
                  <c:v>0.14709480122324159</c:v>
                </c:pt>
                <c:pt idx="3">
                  <c:v>0.13363914373088684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gapWidth val="75"/>
        <c:shape val="box"/>
        <c:axId val="145810560"/>
        <c:axId val="145812096"/>
        <c:axId val="0"/>
      </c:bar3DChart>
      <c:catAx>
        <c:axId val="145810560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800" b="1"/>
            </a:pPr>
            <a:endParaRPr lang="es-ES"/>
          </a:p>
        </c:txPr>
        <c:crossAx val="145812096"/>
        <c:crosses val="autoZero"/>
        <c:auto val="1"/>
        <c:lblAlgn val="ctr"/>
        <c:lblOffset val="100"/>
      </c:catAx>
      <c:valAx>
        <c:axId val="145812096"/>
        <c:scaling>
          <c:orientation val="minMax"/>
        </c:scaling>
        <c:delete val="1"/>
        <c:axPos val="l"/>
        <c:numFmt formatCode="0.00%" sourceLinked="1"/>
        <c:majorTickMark val="none"/>
        <c:tickLblPos val="none"/>
        <c:crossAx val="145810560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5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(*) Visites a Campus 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Comparació!$CY$357</c:f>
              <c:strCache>
                <c:ptCount val="1"/>
                <c:pt idx="0">
                  <c:v>2010-2011</c:v>
                </c:pt>
              </c:strCache>
            </c:strRef>
          </c:tx>
          <c:dLbls>
            <c:numFmt formatCode="0%" sourceLinked="0"/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Comparació!$CX$358:$CX$363</c:f>
              <c:strCache>
                <c:ptCount val="6"/>
                <c:pt idx="0">
                  <c:v>Barcelona</c:v>
                </c:pt>
                <c:pt idx="1">
                  <c:v>Baix Llobregat (Castelldefels)</c:v>
                </c:pt>
                <c:pt idx="2">
                  <c:v>Manresa</c:v>
                </c:pt>
                <c:pt idx="3">
                  <c:v>Sant Cugat del Vallès</c:v>
                </c:pt>
                <c:pt idx="4">
                  <c:v>Terrassa</c:v>
                </c:pt>
                <c:pt idx="5">
                  <c:v>Vilanova i la Geltrú</c:v>
                </c:pt>
              </c:strCache>
            </c:strRef>
          </c:cat>
          <c:val>
            <c:numRef>
              <c:f>Comparació!$CY$358:$CY$363</c:f>
              <c:numCache>
                <c:formatCode>0.00%</c:formatCode>
                <c:ptCount val="6"/>
                <c:pt idx="0">
                  <c:v>0.670755326016785</c:v>
                </c:pt>
                <c:pt idx="1">
                  <c:v>4.5836023240800515E-2</c:v>
                </c:pt>
                <c:pt idx="2">
                  <c:v>4.5836023240800515E-2</c:v>
                </c:pt>
                <c:pt idx="3">
                  <c:v>2.5823111684958037E-2</c:v>
                </c:pt>
                <c:pt idx="4">
                  <c:v>0.16849580374435119</c:v>
                </c:pt>
                <c:pt idx="5">
                  <c:v>4.3253712072304711E-2</c:v>
                </c:pt>
              </c:numCache>
            </c:numRef>
          </c:val>
        </c:ser>
        <c:ser>
          <c:idx val="1"/>
          <c:order val="1"/>
          <c:tx>
            <c:strRef>
              <c:f>Comparació!$CZ$357</c:f>
              <c:strCache>
                <c:ptCount val="1"/>
                <c:pt idx="0">
                  <c:v>2011-2012</c:v>
                </c:pt>
              </c:strCache>
            </c:strRef>
          </c:tx>
          <c:dLbls>
            <c:dLbl>
              <c:idx val="0"/>
              <c:layout>
                <c:manualLayout>
                  <c:x val="2.0103473528019136E-2"/>
                  <c:y val="4.4270816085435014E-3"/>
                </c:manualLayout>
              </c:layout>
              <c:showVal val="1"/>
            </c:dLbl>
            <c:dLbl>
              <c:idx val="1"/>
              <c:layout>
                <c:manualLayout>
                  <c:x val="1.0051736764009559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2.5129341910023896E-2"/>
                  <c:y val="8.1162225230345932E-17"/>
                </c:manualLayout>
              </c:layout>
              <c:showVal val="1"/>
            </c:dLbl>
            <c:dLbl>
              <c:idx val="3"/>
              <c:layout>
                <c:manualLayout>
                  <c:x val="1.2564670955011948E-2"/>
                  <c:y val="0"/>
                </c:manualLayout>
              </c:layout>
              <c:showVal val="1"/>
            </c:dLbl>
            <c:dLbl>
              <c:idx val="4"/>
              <c:layout>
                <c:manualLayout>
                  <c:x val="1.2564670955011948E-2"/>
                  <c:y val="0"/>
                </c:manualLayout>
              </c:layout>
              <c:showVal val="1"/>
            </c:dLbl>
            <c:dLbl>
              <c:idx val="5"/>
              <c:layout>
                <c:manualLayout>
                  <c:x val="1.2564670955011948E-2"/>
                  <c:y val="0"/>
                </c:manualLayout>
              </c:layout>
              <c:showVal val="1"/>
            </c:dLbl>
            <c:numFmt formatCode="0%" sourceLinked="0"/>
            <c:txPr>
              <a:bodyPr/>
              <a:lstStyle/>
              <a:p>
                <a:pPr>
                  <a:defRPr b="1">
                    <a:solidFill>
                      <a:schemeClr val="accent3">
                        <a:lumMod val="60000"/>
                        <a:lumOff val="40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Comparació!$CX$358:$CX$363</c:f>
              <c:strCache>
                <c:ptCount val="6"/>
                <c:pt idx="0">
                  <c:v>Barcelona</c:v>
                </c:pt>
                <c:pt idx="1">
                  <c:v>Baix Llobregat (Castelldefels)</c:v>
                </c:pt>
                <c:pt idx="2">
                  <c:v>Manresa</c:v>
                </c:pt>
                <c:pt idx="3">
                  <c:v>Sant Cugat del Vallès</c:v>
                </c:pt>
                <c:pt idx="4">
                  <c:v>Terrassa</c:v>
                </c:pt>
                <c:pt idx="5">
                  <c:v>Vilanova i la Geltrú</c:v>
                </c:pt>
              </c:strCache>
            </c:strRef>
          </c:cat>
          <c:val>
            <c:numRef>
              <c:f>Comparació!$CZ$358:$CZ$363</c:f>
              <c:numCache>
                <c:formatCode>General</c:formatCode>
                <c:ptCount val="6"/>
                <c:pt idx="0">
                  <c:v>0.62284820031298904</c:v>
                </c:pt>
                <c:pt idx="1">
                  <c:v>4.0688575899843503E-2</c:v>
                </c:pt>
                <c:pt idx="2">
                  <c:v>4.1731872717788214E-2</c:v>
                </c:pt>
                <c:pt idx="3">
                  <c:v>2.6604068857589983E-2</c:v>
                </c:pt>
                <c:pt idx="4">
                  <c:v>0.21961398017736045</c:v>
                </c:pt>
                <c:pt idx="5">
                  <c:v>4.8513302034428794E-2</c:v>
                </c:pt>
              </c:numCache>
            </c:numRef>
          </c:val>
        </c:ser>
        <c:dLbls>
          <c:showVal val="1"/>
        </c:dLbls>
        <c:gapWidth val="75"/>
        <c:shape val="box"/>
        <c:axId val="145895808"/>
        <c:axId val="145897344"/>
        <c:axId val="0"/>
      </c:bar3DChart>
      <c:catAx>
        <c:axId val="145895808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800" b="1"/>
            </a:pPr>
            <a:endParaRPr lang="es-ES"/>
          </a:p>
        </c:txPr>
        <c:crossAx val="145897344"/>
        <c:crosses val="autoZero"/>
        <c:auto val="1"/>
        <c:lblAlgn val="ctr"/>
        <c:lblOffset val="100"/>
      </c:catAx>
      <c:valAx>
        <c:axId val="145897344"/>
        <c:scaling>
          <c:orientation val="minMax"/>
        </c:scaling>
        <c:delete val="1"/>
        <c:axPos val="l"/>
        <c:numFmt formatCode="0.00%" sourceLinked="1"/>
        <c:majorTickMark val="none"/>
        <c:tickLblPos val="none"/>
        <c:crossAx val="145895808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Quins canals has utilitzat per informar-te? 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Comparació!$CS$373</c:f>
              <c:strCache>
                <c:ptCount val="1"/>
                <c:pt idx="0">
                  <c:v>2010-2011</c:v>
                </c:pt>
              </c:strCache>
            </c:strRef>
          </c:tx>
          <c:dLbls>
            <c:numFmt formatCode="0%" sourceLinked="0"/>
            <c:txPr>
              <a:bodyPr/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Comparació!$CR$374:$CR$383</c:f>
              <c:strCache>
                <c:ptCount val="10"/>
                <c:pt idx="0">
                  <c:v>Web de la UPC</c:v>
                </c:pt>
                <c:pt idx="1">
                  <c:v>Portal d’activitats d’Informació i orientació per a l'estudiantat de secundària del web de la UPC</c:v>
                </c:pt>
                <c:pt idx="2">
                  <c:v>Web de les escoles i facultats de la UPC</c:v>
                </c:pt>
                <c:pt idx="3">
                  <c:v>Facebook (Jo també vull estudiar a la UPC)</c:v>
                </c:pt>
                <c:pt idx="4">
                  <c:v>Cercadors (Google, Yahoo, altres)</c:v>
                </c:pt>
                <c:pt idx="5">
                  <c:v>Portals educatius</c:v>
                </c:pt>
                <c:pt idx="6">
                  <c:v>Guies informatives dels estudis de la UPC</c:v>
                </c:pt>
                <c:pt idx="7">
                  <c:v>Consultes al servei d'informació de la UPC</c:v>
                </c:pt>
                <c:pt idx="8">
                  <c:v>Altres</c:v>
                </c:pt>
                <c:pt idx="9">
                  <c:v>Ns/Nc</c:v>
                </c:pt>
              </c:strCache>
            </c:strRef>
          </c:cat>
          <c:val>
            <c:numRef>
              <c:f>Comparació!$CS$374:$CS$383</c:f>
              <c:numCache>
                <c:formatCode>General</c:formatCode>
                <c:ptCount val="10"/>
                <c:pt idx="0">
                  <c:v>0.89578569095066973</c:v>
                </c:pt>
                <c:pt idx="1">
                  <c:v>0.12740934335184581</c:v>
                </c:pt>
                <c:pt idx="2">
                  <c:v>0.25318523358379613</c:v>
                </c:pt>
                <c:pt idx="3">
                  <c:v>0</c:v>
                </c:pt>
                <c:pt idx="4">
                  <c:v>0.26951976478275075</c:v>
                </c:pt>
                <c:pt idx="5">
                  <c:v>7.8405749754982032E-2</c:v>
                </c:pt>
                <c:pt idx="6">
                  <c:v>0.1551780463900686</c:v>
                </c:pt>
                <c:pt idx="7">
                  <c:v>0.1551780463900686</c:v>
                </c:pt>
                <c:pt idx="8">
                  <c:v>3.3322443645867367E-2</c:v>
                </c:pt>
                <c:pt idx="9">
                  <c:v>2.3195034302515519E-2</c:v>
                </c:pt>
              </c:numCache>
            </c:numRef>
          </c:val>
        </c:ser>
        <c:ser>
          <c:idx val="1"/>
          <c:order val="1"/>
          <c:tx>
            <c:strRef>
              <c:f>Comparació!$CT$373</c:f>
              <c:strCache>
                <c:ptCount val="1"/>
                <c:pt idx="0">
                  <c:v>2011-2012</c:v>
                </c:pt>
              </c:strCache>
            </c:strRef>
          </c:tx>
          <c:dLbls>
            <c:dLbl>
              <c:idx val="0"/>
              <c:layout>
                <c:manualLayout>
                  <c:x val="1.023476643088712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1.023476643088712E-2"/>
                  <c:y val="-5.6090551107201745E-17"/>
                </c:manualLayout>
              </c:layout>
              <c:showVal val="1"/>
            </c:dLbl>
            <c:dLbl>
              <c:idx val="2"/>
              <c:layout>
                <c:manualLayout>
                  <c:x val="8.7726569407603951E-3"/>
                  <c:y val="0"/>
                </c:manualLayout>
              </c:layout>
              <c:showVal val="1"/>
            </c:dLbl>
            <c:dLbl>
              <c:idx val="3"/>
              <c:layout>
                <c:manualLayout>
                  <c:x val="7.3105474506336603E-3"/>
                  <c:y val="0"/>
                </c:manualLayout>
              </c:layout>
              <c:showVal val="1"/>
            </c:dLbl>
            <c:dLbl>
              <c:idx val="4"/>
              <c:layout>
                <c:manualLayout>
                  <c:x val="7.3105474506336065E-3"/>
                  <c:y val="0"/>
                </c:manualLayout>
              </c:layout>
              <c:showVal val="1"/>
            </c:dLbl>
            <c:dLbl>
              <c:idx val="5"/>
              <c:layout>
                <c:manualLayout>
                  <c:x val="1.023476643088712E-2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4.3863284703801976E-3"/>
                  <c:y val="0"/>
                </c:manualLayout>
              </c:layout>
              <c:showVal val="1"/>
            </c:dLbl>
            <c:dLbl>
              <c:idx val="7"/>
              <c:layout>
                <c:manualLayout>
                  <c:x val="1.023476643088712E-2"/>
                  <c:y val="0"/>
                </c:manualLayout>
              </c:layout>
              <c:showVal val="1"/>
            </c:dLbl>
            <c:dLbl>
              <c:idx val="8"/>
              <c:layout>
                <c:manualLayout>
                  <c:x val="2.9242189802534632E-3"/>
                  <c:y val="5.6090551107201745E-17"/>
                </c:manualLayout>
              </c:layout>
              <c:showVal val="1"/>
            </c:dLbl>
            <c:dLbl>
              <c:idx val="9"/>
              <c:layout>
                <c:manualLayout>
                  <c:x val="4.3863284703801976E-3"/>
                  <c:y val="0"/>
                </c:manualLayout>
              </c:layout>
              <c:showVal val="1"/>
            </c:dLbl>
            <c:numFmt formatCode="0%" sourceLinked="0"/>
            <c:txPr>
              <a:bodyPr/>
              <a:lstStyle/>
              <a:p>
                <a:pPr>
                  <a:defRPr b="1">
                    <a:solidFill>
                      <a:schemeClr val="accent2">
                        <a:lumMod val="60000"/>
                        <a:lumOff val="40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Comparació!$CR$374:$CR$383</c:f>
              <c:strCache>
                <c:ptCount val="10"/>
                <c:pt idx="0">
                  <c:v>Web de la UPC</c:v>
                </c:pt>
                <c:pt idx="1">
                  <c:v>Portal d’activitats d’Informació i orientació per a l'estudiantat de secundària del web de la UPC</c:v>
                </c:pt>
                <c:pt idx="2">
                  <c:v>Web de les escoles i facultats de la UPC</c:v>
                </c:pt>
                <c:pt idx="3">
                  <c:v>Facebook (Jo també vull estudiar a la UPC)</c:v>
                </c:pt>
                <c:pt idx="4">
                  <c:v>Cercadors (Google, Yahoo, altres)</c:v>
                </c:pt>
                <c:pt idx="5">
                  <c:v>Portals educatius</c:v>
                </c:pt>
                <c:pt idx="6">
                  <c:v>Guies informatives dels estudis de la UPC</c:v>
                </c:pt>
                <c:pt idx="7">
                  <c:v>Consultes al servei d'informació de la UPC</c:v>
                </c:pt>
                <c:pt idx="8">
                  <c:v>Altres</c:v>
                </c:pt>
                <c:pt idx="9">
                  <c:v>Ns/Nc</c:v>
                </c:pt>
              </c:strCache>
            </c:strRef>
          </c:cat>
          <c:val>
            <c:numRef>
              <c:f>Comparació!$CT$374:$CT$383</c:f>
              <c:numCache>
                <c:formatCode>General</c:formatCode>
                <c:ptCount val="10"/>
                <c:pt idx="0">
                  <c:v>0.92262996941896025</c:v>
                </c:pt>
                <c:pt idx="1">
                  <c:v>5.1987767584097858E-2</c:v>
                </c:pt>
                <c:pt idx="2">
                  <c:v>0.23853211009174313</c:v>
                </c:pt>
                <c:pt idx="3">
                  <c:v>5.4434250764525995E-2</c:v>
                </c:pt>
                <c:pt idx="4">
                  <c:v>0.23058103975535169</c:v>
                </c:pt>
                <c:pt idx="5">
                  <c:v>6.9418960244648317E-2</c:v>
                </c:pt>
                <c:pt idx="6">
                  <c:v>0.15168195718654434</c:v>
                </c:pt>
                <c:pt idx="7">
                  <c:v>6.3302752293577985E-2</c:v>
                </c:pt>
                <c:pt idx="8">
                  <c:v>2.7522935779816515E-2</c:v>
                </c:pt>
                <c:pt idx="9">
                  <c:v>0</c:v>
                </c:pt>
              </c:numCache>
            </c:numRef>
          </c:val>
        </c:ser>
        <c:dLbls>
          <c:showVal val="1"/>
        </c:dLbls>
        <c:gapWidth val="75"/>
        <c:shape val="box"/>
        <c:axId val="146087296"/>
        <c:axId val="146093184"/>
        <c:axId val="0"/>
      </c:bar3DChart>
      <c:catAx>
        <c:axId val="14608729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900" b="1"/>
            </a:pPr>
            <a:endParaRPr lang="es-ES"/>
          </a:p>
        </c:txPr>
        <c:crossAx val="146093184"/>
        <c:crosses val="autoZero"/>
        <c:auto val="1"/>
        <c:lblAlgn val="ctr"/>
        <c:lblOffset val="100"/>
      </c:catAx>
      <c:valAx>
        <c:axId val="146093184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146087296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00"/>
          </a:pPr>
          <a:endParaRPr lang="es-ES"/>
        </a:p>
      </c:txPr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5.xml"/><Relationship Id="rId13" Type="http://schemas.openxmlformats.org/officeDocument/2006/relationships/chart" Target="../charts/chart60.xml"/><Relationship Id="rId18" Type="http://schemas.openxmlformats.org/officeDocument/2006/relationships/chart" Target="../charts/chart65.xml"/><Relationship Id="rId26" Type="http://schemas.openxmlformats.org/officeDocument/2006/relationships/chart" Target="../charts/chart73.xml"/><Relationship Id="rId39" Type="http://schemas.openxmlformats.org/officeDocument/2006/relationships/chart" Target="../charts/chart86.xml"/><Relationship Id="rId3" Type="http://schemas.openxmlformats.org/officeDocument/2006/relationships/chart" Target="../charts/chart50.xml"/><Relationship Id="rId21" Type="http://schemas.openxmlformats.org/officeDocument/2006/relationships/chart" Target="../charts/chart68.xml"/><Relationship Id="rId34" Type="http://schemas.openxmlformats.org/officeDocument/2006/relationships/chart" Target="../charts/chart81.xml"/><Relationship Id="rId42" Type="http://schemas.openxmlformats.org/officeDocument/2006/relationships/chart" Target="../charts/chart89.xml"/><Relationship Id="rId7" Type="http://schemas.openxmlformats.org/officeDocument/2006/relationships/chart" Target="../charts/chart54.xml"/><Relationship Id="rId12" Type="http://schemas.openxmlformats.org/officeDocument/2006/relationships/chart" Target="../charts/chart59.xml"/><Relationship Id="rId17" Type="http://schemas.openxmlformats.org/officeDocument/2006/relationships/chart" Target="../charts/chart64.xml"/><Relationship Id="rId25" Type="http://schemas.openxmlformats.org/officeDocument/2006/relationships/chart" Target="../charts/chart72.xml"/><Relationship Id="rId33" Type="http://schemas.openxmlformats.org/officeDocument/2006/relationships/chart" Target="../charts/chart80.xml"/><Relationship Id="rId38" Type="http://schemas.openxmlformats.org/officeDocument/2006/relationships/chart" Target="../charts/chart85.xml"/><Relationship Id="rId2" Type="http://schemas.openxmlformats.org/officeDocument/2006/relationships/chart" Target="../charts/chart49.xml"/><Relationship Id="rId16" Type="http://schemas.openxmlformats.org/officeDocument/2006/relationships/chart" Target="../charts/chart63.xml"/><Relationship Id="rId20" Type="http://schemas.openxmlformats.org/officeDocument/2006/relationships/chart" Target="../charts/chart67.xml"/><Relationship Id="rId29" Type="http://schemas.openxmlformats.org/officeDocument/2006/relationships/chart" Target="../charts/chart76.xml"/><Relationship Id="rId41" Type="http://schemas.openxmlformats.org/officeDocument/2006/relationships/chart" Target="../charts/chart88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11" Type="http://schemas.openxmlformats.org/officeDocument/2006/relationships/chart" Target="../charts/chart58.xml"/><Relationship Id="rId24" Type="http://schemas.openxmlformats.org/officeDocument/2006/relationships/chart" Target="../charts/chart71.xml"/><Relationship Id="rId32" Type="http://schemas.openxmlformats.org/officeDocument/2006/relationships/chart" Target="../charts/chart79.xml"/><Relationship Id="rId37" Type="http://schemas.openxmlformats.org/officeDocument/2006/relationships/chart" Target="../charts/chart84.xml"/><Relationship Id="rId40" Type="http://schemas.openxmlformats.org/officeDocument/2006/relationships/chart" Target="../charts/chart87.xml"/><Relationship Id="rId45" Type="http://schemas.openxmlformats.org/officeDocument/2006/relationships/chart" Target="../charts/chart92.xml"/><Relationship Id="rId5" Type="http://schemas.openxmlformats.org/officeDocument/2006/relationships/chart" Target="../charts/chart52.xml"/><Relationship Id="rId15" Type="http://schemas.openxmlformats.org/officeDocument/2006/relationships/chart" Target="../charts/chart62.xml"/><Relationship Id="rId23" Type="http://schemas.openxmlformats.org/officeDocument/2006/relationships/chart" Target="../charts/chart70.xml"/><Relationship Id="rId28" Type="http://schemas.openxmlformats.org/officeDocument/2006/relationships/chart" Target="../charts/chart75.xml"/><Relationship Id="rId36" Type="http://schemas.openxmlformats.org/officeDocument/2006/relationships/chart" Target="../charts/chart83.xml"/><Relationship Id="rId10" Type="http://schemas.openxmlformats.org/officeDocument/2006/relationships/chart" Target="../charts/chart57.xml"/><Relationship Id="rId19" Type="http://schemas.openxmlformats.org/officeDocument/2006/relationships/chart" Target="../charts/chart66.xml"/><Relationship Id="rId31" Type="http://schemas.openxmlformats.org/officeDocument/2006/relationships/chart" Target="../charts/chart78.xml"/><Relationship Id="rId44" Type="http://schemas.openxmlformats.org/officeDocument/2006/relationships/chart" Target="../charts/chart91.xml"/><Relationship Id="rId4" Type="http://schemas.openxmlformats.org/officeDocument/2006/relationships/chart" Target="../charts/chart51.xml"/><Relationship Id="rId9" Type="http://schemas.openxmlformats.org/officeDocument/2006/relationships/chart" Target="../charts/chart56.xml"/><Relationship Id="rId14" Type="http://schemas.openxmlformats.org/officeDocument/2006/relationships/chart" Target="../charts/chart61.xml"/><Relationship Id="rId22" Type="http://schemas.openxmlformats.org/officeDocument/2006/relationships/chart" Target="../charts/chart69.xml"/><Relationship Id="rId27" Type="http://schemas.openxmlformats.org/officeDocument/2006/relationships/chart" Target="../charts/chart74.xml"/><Relationship Id="rId30" Type="http://schemas.openxmlformats.org/officeDocument/2006/relationships/chart" Target="../charts/chart77.xml"/><Relationship Id="rId35" Type="http://schemas.openxmlformats.org/officeDocument/2006/relationships/chart" Target="../charts/chart82.xml"/><Relationship Id="rId43" Type="http://schemas.openxmlformats.org/officeDocument/2006/relationships/chart" Target="../charts/chart9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118</xdr:row>
      <xdr:rowOff>133350</xdr:rowOff>
    </xdr:from>
    <xdr:to>
      <xdr:col>1</xdr:col>
      <xdr:colOff>600075</xdr:colOff>
      <xdr:row>118</xdr:row>
      <xdr:rowOff>134938</xdr:rowOff>
    </xdr:to>
    <xdr:cxnSp macro="">
      <xdr:nvCxnSpPr>
        <xdr:cNvPr id="2" name="Connector recte 1"/>
        <xdr:cNvCxnSpPr/>
      </xdr:nvCxnSpPr>
      <xdr:spPr>
        <a:xfrm>
          <a:off x="619125" y="26050875"/>
          <a:ext cx="3238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266700</xdr:colOff>
      <xdr:row>125</xdr:row>
      <xdr:rowOff>47625</xdr:rowOff>
    </xdr:from>
    <xdr:to>
      <xdr:col>2</xdr:col>
      <xdr:colOff>704850</xdr:colOff>
      <xdr:row>125</xdr:row>
      <xdr:rowOff>49214</xdr:rowOff>
    </xdr:to>
    <xdr:cxnSp macro="">
      <xdr:nvCxnSpPr>
        <xdr:cNvPr id="3" name="Connector de fletxa recta 2"/>
        <xdr:cNvCxnSpPr/>
      </xdr:nvCxnSpPr>
      <xdr:spPr>
        <a:xfrm>
          <a:off x="609600" y="27765375"/>
          <a:ext cx="1152525" cy="158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266700</xdr:colOff>
      <xdr:row>118</xdr:row>
      <xdr:rowOff>133352</xdr:rowOff>
    </xdr:from>
    <xdr:to>
      <xdr:col>1</xdr:col>
      <xdr:colOff>266701</xdr:colOff>
      <xdr:row>125</xdr:row>
      <xdr:rowOff>38098</xdr:rowOff>
    </xdr:to>
    <xdr:cxnSp macro="">
      <xdr:nvCxnSpPr>
        <xdr:cNvPr id="4" name="Connector recte 3"/>
        <xdr:cNvCxnSpPr/>
      </xdr:nvCxnSpPr>
      <xdr:spPr>
        <a:xfrm rot="16200000" flipH="1">
          <a:off x="-242885" y="26903362"/>
          <a:ext cx="1704971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332</xdr:row>
      <xdr:rowOff>66675</xdr:rowOff>
    </xdr:from>
    <xdr:to>
      <xdr:col>3</xdr:col>
      <xdr:colOff>0</xdr:colOff>
      <xdr:row>332</xdr:row>
      <xdr:rowOff>68263</xdr:rowOff>
    </xdr:to>
    <xdr:cxnSp macro="">
      <xdr:nvCxnSpPr>
        <xdr:cNvPr id="2" name="Connector recte 32"/>
        <xdr:cNvCxnSpPr/>
      </xdr:nvCxnSpPr>
      <xdr:spPr>
        <a:xfrm>
          <a:off x="1362075" y="66646425"/>
          <a:ext cx="323850" cy="1588"/>
        </a:xfrm>
        <a:prstGeom prst="line">
          <a:avLst/>
        </a:prstGeom>
        <a:ln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285750</xdr:colOff>
      <xdr:row>332</xdr:row>
      <xdr:rowOff>66675</xdr:rowOff>
    </xdr:from>
    <xdr:to>
      <xdr:col>2</xdr:col>
      <xdr:colOff>285751</xdr:colOff>
      <xdr:row>341</xdr:row>
      <xdr:rowOff>57146</xdr:rowOff>
    </xdr:to>
    <xdr:cxnSp macro="">
      <xdr:nvCxnSpPr>
        <xdr:cNvPr id="3" name="Connector recte 33"/>
        <xdr:cNvCxnSpPr/>
      </xdr:nvCxnSpPr>
      <xdr:spPr>
        <a:xfrm rot="16200000" flipH="1">
          <a:off x="509590" y="67498910"/>
          <a:ext cx="1704971" cy="1"/>
        </a:xfrm>
        <a:prstGeom prst="line">
          <a:avLst/>
        </a:prstGeom>
        <a:ln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285750</xdr:colOff>
      <xdr:row>341</xdr:row>
      <xdr:rowOff>57150</xdr:rowOff>
    </xdr:from>
    <xdr:to>
      <xdr:col>3</xdr:col>
      <xdr:colOff>504825</xdr:colOff>
      <xdr:row>341</xdr:row>
      <xdr:rowOff>58738</xdr:rowOff>
    </xdr:to>
    <xdr:cxnSp macro="">
      <xdr:nvCxnSpPr>
        <xdr:cNvPr id="4" name="Connector de fletxa recta 34"/>
        <xdr:cNvCxnSpPr/>
      </xdr:nvCxnSpPr>
      <xdr:spPr>
        <a:xfrm>
          <a:off x="1362075" y="68351400"/>
          <a:ext cx="828675" cy="1588"/>
        </a:xfrm>
        <a:prstGeom prst="straightConnector1">
          <a:avLst/>
        </a:prstGeom>
        <a:ln>
          <a:solidFill>
            <a:schemeClr val="accent1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493059</xdr:colOff>
      <xdr:row>5</xdr:row>
      <xdr:rowOff>11206</xdr:rowOff>
    </xdr:from>
    <xdr:to>
      <xdr:col>15</xdr:col>
      <xdr:colOff>268942</xdr:colOff>
      <xdr:row>16</xdr:row>
      <xdr:rowOff>67235</xdr:rowOff>
    </xdr:to>
    <xdr:graphicFrame macro="">
      <xdr:nvGraphicFramePr>
        <xdr:cNvPr id="6" name="Gràfic 6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519546</xdr:colOff>
      <xdr:row>17</xdr:row>
      <xdr:rowOff>1</xdr:rowOff>
    </xdr:from>
    <xdr:to>
      <xdr:col>15</xdr:col>
      <xdr:colOff>294409</xdr:colOff>
      <xdr:row>28</xdr:row>
      <xdr:rowOff>51955</xdr:rowOff>
    </xdr:to>
    <xdr:graphicFrame macro="">
      <xdr:nvGraphicFramePr>
        <xdr:cNvPr id="8" name="Gràfic 6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242454</xdr:colOff>
      <xdr:row>29</xdr:row>
      <xdr:rowOff>103910</xdr:rowOff>
    </xdr:from>
    <xdr:to>
      <xdr:col>7</xdr:col>
      <xdr:colOff>329046</xdr:colOff>
      <xdr:row>42</xdr:row>
      <xdr:rowOff>51955</xdr:rowOff>
    </xdr:to>
    <xdr:graphicFrame macro="">
      <xdr:nvGraphicFramePr>
        <xdr:cNvPr id="9" name="Gràfic 6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536863</xdr:colOff>
      <xdr:row>29</xdr:row>
      <xdr:rowOff>121226</xdr:rowOff>
    </xdr:from>
    <xdr:to>
      <xdr:col>15</xdr:col>
      <xdr:colOff>311727</xdr:colOff>
      <xdr:row>42</xdr:row>
      <xdr:rowOff>51955</xdr:rowOff>
    </xdr:to>
    <xdr:graphicFrame macro="">
      <xdr:nvGraphicFramePr>
        <xdr:cNvPr id="10" name="Gràfic 6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228846</xdr:colOff>
      <xdr:row>43</xdr:row>
      <xdr:rowOff>7423</xdr:rowOff>
    </xdr:from>
    <xdr:to>
      <xdr:col>7</xdr:col>
      <xdr:colOff>326572</xdr:colOff>
      <xdr:row>54</xdr:row>
      <xdr:rowOff>81643</xdr:rowOff>
    </xdr:to>
    <xdr:graphicFrame macro="">
      <xdr:nvGraphicFramePr>
        <xdr:cNvPr id="11" name="Gràfic 6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528453</xdr:colOff>
      <xdr:row>43</xdr:row>
      <xdr:rowOff>12370</xdr:rowOff>
    </xdr:from>
    <xdr:to>
      <xdr:col>15</xdr:col>
      <xdr:colOff>312964</xdr:colOff>
      <xdr:row>54</xdr:row>
      <xdr:rowOff>81643</xdr:rowOff>
    </xdr:to>
    <xdr:graphicFrame macro="">
      <xdr:nvGraphicFramePr>
        <xdr:cNvPr id="12" name="Gràfic 6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218209</xdr:colOff>
      <xdr:row>55</xdr:row>
      <xdr:rowOff>46512</xdr:rowOff>
    </xdr:from>
    <xdr:to>
      <xdr:col>7</xdr:col>
      <xdr:colOff>326572</xdr:colOff>
      <xdr:row>66</xdr:row>
      <xdr:rowOff>40821</xdr:rowOff>
    </xdr:to>
    <xdr:graphicFrame macro="">
      <xdr:nvGraphicFramePr>
        <xdr:cNvPr id="13" name="Gràfic 6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525237</xdr:colOff>
      <xdr:row>55</xdr:row>
      <xdr:rowOff>43543</xdr:rowOff>
    </xdr:from>
    <xdr:to>
      <xdr:col>15</xdr:col>
      <xdr:colOff>299358</xdr:colOff>
      <xdr:row>66</xdr:row>
      <xdr:rowOff>54429</xdr:rowOff>
    </xdr:to>
    <xdr:graphicFrame macro="">
      <xdr:nvGraphicFramePr>
        <xdr:cNvPr id="14" name="Gràfic 7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201387</xdr:colOff>
      <xdr:row>67</xdr:row>
      <xdr:rowOff>16328</xdr:rowOff>
    </xdr:from>
    <xdr:to>
      <xdr:col>7</xdr:col>
      <xdr:colOff>299358</xdr:colOff>
      <xdr:row>79</xdr:row>
      <xdr:rowOff>108857</xdr:rowOff>
    </xdr:to>
    <xdr:graphicFrame macro="">
      <xdr:nvGraphicFramePr>
        <xdr:cNvPr id="15" name="Gràfic 7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525235</xdr:colOff>
      <xdr:row>66</xdr:row>
      <xdr:rowOff>187778</xdr:rowOff>
    </xdr:from>
    <xdr:to>
      <xdr:col>15</xdr:col>
      <xdr:colOff>231322</xdr:colOff>
      <xdr:row>79</xdr:row>
      <xdr:rowOff>95250</xdr:rowOff>
    </xdr:to>
    <xdr:graphicFrame macro="">
      <xdr:nvGraphicFramePr>
        <xdr:cNvPr id="16" name="Gràfic 7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207818</xdr:colOff>
      <xdr:row>80</xdr:row>
      <xdr:rowOff>69271</xdr:rowOff>
    </xdr:from>
    <xdr:to>
      <xdr:col>7</xdr:col>
      <xdr:colOff>311727</xdr:colOff>
      <xdr:row>92</xdr:row>
      <xdr:rowOff>51954</xdr:rowOff>
    </xdr:to>
    <xdr:graphicFrame macro="">
      <xdr:nvGraphicFramePr>
        <xdr:cNvPr id="17" name="Gràfic 7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509155</xdr:colOff>
      <xdr:row>80</xdr:row>
      <xdr:rowOff>112567</xdr:rowOff>
    </xdr:from>
    <xdr:to>
      <xdr:col>15</xdr:col>
      <xdr:colOff>242454</xdr:colOff>
      <xdr:row>92</xdr:row>
      <xdr:rowOff>51954</xdr:rowOff>
    </xdr:to>
    <xdr:graphicFrame macro="">
      <xdr:nvGraphicFramePr>
        <xdr:cNvPr id="18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0</xdr:colOff>
      <xdr:row>244</xdr:row>
      <xdr:rowOff>0</xdr:rowOff>
    </xdr:from>
    <xdr:to>
      <xdr:col>13</xdr:col>
      <xdr:colOff>276225</xdr:colOff>
      <xdr:row>261</xdr:row>
      <xdr:rowOff>76200</xdr:rowOff>
    </xdr:to>
    <xdr:graphicFrame macro="">
      <xdr:nvGraphicFramePr>
        <xdr:cNvPr id="19" name="Gràfic 7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44824</xdr:colOff>
      <xdr:row>261</xdr:row>
      <xdr:rowOff>123265</xdr:rowOff>
    </xdr:from>
    <xdr:to>
      <xdr:col>13</xdr:col>
      <xdr:colOff>276225</xdr:colOff>
      <xdr:row>279</xdr:row>
      <xdr:rowOff>76200</xdr:rowOff>
    </xdr:to>
    <xdr:graphicFrame macro="">
      <xdr:nvGraphicFramePr>
        <xdr:cNvPr id="20" name="Gràfic 7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0</xdr:colOff>
      <xdr:row>280</xdr:row>
      <xdr:rowOff>44823</xdr:rowOff>
    </xdr:from>
    <xdr:to>
      <xdr:col>13</xdr:col>
      <xdr:colOff>291353</xdr:colOff>
      <xdr:row>297</xdr:row>
      <xdr:rowOff>76200</xdr:rowOff>
    </xdr:to>
    <xdr:graphicFrame macro="">
      <xdr:nvGraphicFramePr>
        <xdr:cNvPr id="21" name="Gràfic 7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0</xdr:colOff>
      <xdr:row>297</xdr:row>
      <xdr:rowOff>168088</xdr:rowOff>
    </xdr:from>
    <xdr:to>
      <xdr:col>13</xdr:col>
      <xdr:colOff>493059</xdr:colOff>
      <xdr:row>318</xdr:row>
      <xdr:rowOff>33618</xdr:rowOff>
    </xdr:to>
    <xdr:graphicFrame macro="">
      <xdr:nvGraphicFramePr>
        <xdr:cNvPr id="22" name="Gràfic 7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0</xdr:colOff>
      <xdr:row>319</xdr:row>
      <xdr:rowOff>0</xdr:rowOff>
    </xdr:from>
    <xdr:to>
      <xdr:col>13</xdr:col>
      <xdr:colOff>276225</xdr:colOff>
      <xdr:row>337</xdr:row>
      <xdr:rowOff>76200</xdr:rowOff>
    </xdr:to>
    <xdr:graphicFrame macro="">
      <xdr:nvGraphicFramePr>
        <xdr:cNvPr id="23" name="Gràfic 7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0</xdr:colOff>
      <xdr:row>339</xdr:row>
      <xdr:rowOff>0</xdr:rowOff>
    </xdr:from>
    <xdr:to>
      <xdr:col>14</xdr:col>
      <xdr:colOff>247650</xdr:colOff>
      <xdr:row>355</xdr:row>
      <xdr:rowOff>76200</xdr:rowOff>
    </xdr:to>
    <xdr:graphicFrame macro="">
      <xdr:nvGraphicFramePr>
        <xdr:cNvPr id="24" name="Gràfic 8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590550</xdr:colOff>
      <xdr:row>356</xdr:row>
      <xdr:rowOff>190499</xdr:rowOff>
    </xdr:from>
    <xdr:to>
      <xdr:col>14</xdr:col>
      <xdr:colOff>400050</xdr:colOff>
      <xdr:row>377</xdr:row>
      <xdr:rowOff>104774</xdr:rowOff>
    </xdr:to>
    <xdr:graphicFrame macro="">
      <xdr:nvGraphicFramePr>
        <xdr:cNvPr id="25" name="Gràfic 8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169718</xdr:colOff>
      <xdr:row>93</xdr:row>
      <xdr:rowOff>27709</xdr:rowOff>
    </xdr:from>
    <xdr:to>
      <xdr:col>7</xdr:col>
      <xdr:colOff>346364</xdr:colOff>
      <xdr:row>104</xdr:row>
      <xdr:rowOff>121227</xdr:rowOff>
    </xdr:to>
    <xdr:graphicFrame macro="">
      <xdr:nvGraphicFramePr>
        <xdr:cNvPr id="54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510887</xdr:colOff>
      <xdr:row>93</xdr:row>
      <xdr:rowOff>32905</xdr:rowOff>
    </xdr:from>
    <xdr:to>
      <xdr:col>15</xdr:col>
      <xdr:colOff>242454</xdr:colOff>
      <xdr:row>104</xdr:row>
      <xdr:rowOff>121227</xdr:rowOff>
    </xdr:to>
    <xdr:graphicFrame macro="">
      <xdr:nvGraphicFramePr>
        <xdr:cNvPr id="55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155863</xdr:colOff>
      <xdr:row>105</xdr:row>
      <xdr:rowOff>69272</xdr:rowOff>
    </xdr:from>
    <xdr:to>
      <xdr:col>7</xdr:col>
      <xdr:colOff>363682</xdr:colOff>
      <xdr:row>117</xdr:row>
      <xdr:rowOff>0</xdr:rowOff>
    </xdr:to>
    <xdr:graphicFrame macro="">
      <xdr:nvGraphicFramePr>
        <xdr:cNvPr id="56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</xdr:col>
      <xdr:colOff>528206</xdr:colOff>
      <xdr:row>105</xdr:row>
      <xdr:rowOff>95250</xdr:rowOff>
    </xdr:from>
    <xdr:to>
      <xdr:col>15</xdr:col>
      <xdr:colOff>259774</xdr:colOff>
      <xdr:row>117</xdr:row>
      <xdr:rowOff>17318</xdr:rowOff>
    </xdr:to>
    <xdr:graphicFrame macro="">
      <xdr:nvGraphicFramePr>
        <xdr:cNvPr id="57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136072</xdr:colOff>
      <xdr:row>117</xdr:row>
      <xdr:rowOff>149678</xdr:rowOff>
    </xdr:from>
    <xdr:to>
      <xdr:col>7</xdr:col>
      <xdr:colOff>381001</xdr:colOff>
      <xdr:row>128</xdr:row>
      <xdr:rowOff>163285</xdr:rowOff>
    </xdr:to>
    <xdr:graphicFrame macro="">
      <xdr:nvGraphicFramePr>
        <xdr:cNvPr id="58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530680</xdr:colOff>
      <xdr:row>117</xdr:row>
      <xdr:rowOff>176892</xdr:rowOff>
    </xdr:from>
    <xdr:to>
      <xdr:col>15</xdr:col>
      <xdr:colOff>353786</xdr:colOff>
      <xdr:row>128</xdr:row>
      <xdr:rowOff>163285</xdr:rowOff>
    </xdr:to>
    <xdr:graphicFrame macro="">
      <xdr:nvGraphicFramePr>
        <xdr:cNvPr id="59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</xdr:col>
      <xdr:colOff>557893</xdr:colOff>
      <xdr:row>129</xdr:row>
      <xdr:rowOff>176893</xdr:rowOff>
    </xdr:from>
    <xdr:to>
      <xdr:col>15</xdr:col>
      <xdr:colOff>381000</xdr:colOff>
      <xdr:row>141</xdr:row>
      <xdr:rowOff>176893</xdr:rowOff>
    </xdr:to>
    <xdr:graphicFrame macro="">
      <xdr:nvGraphicFramePr>
        <xdr:cNvPr id="86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149678</xdr:colOff>
      <xdr:row>142</xdr:row>
      <xdr:rowOff>136071</xdr:rowOff>
    </xdr:from>
    <xdr:to>
      <xdr:col>7</xdr:col>
      <xdr:colOff>394607</xdr:colOff>
      <xdr:row>153</xdr:row>
      <xdr:rowOff>21771</xdr:rowOff>
    </xdr:to>
    <xdr:graphicFrame macro="">
      <xdr:nvGraphicFramePr>
        <xdr:cNvPr id="87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7</xdr:col>
      <xdr:colOff>557893</xdr:colOff>
      <xdr:row>142</xdr:row>
      <xdr:rowOff>136071</xdr:rowOff>
    </xdr:from>
    <xdr:to>
      <xdr:col>15</xdr:col>
      <xdr:colOff>394607</xdr:colOff>
      <xdr:row>153</xdr:row>
      <xdr:rowOff>21771</xdr:rowOff>
    </xdr:to>
    <xdr:graphicFrame macro="">
      <xdr:nvGraphicFramePr>
        <xdr:cNvPr id="88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122463</xdr:colOff>
      <xdr:row>153</xdr:row>
      <xdr:rowOff>163286</xdr:rowOff>
    </xdr:from>
    <xdr:to>
      <xdr:col>7</xdr:col>
      <xdr:colOff>408215</xdr:colOff>
      <xdr:row>164</xdr:row>
      <xdr:rowOff>48986</xdr:rowOff>
    </xdr:to>
    <xdr:graphicFrame macro="">
      <xdr:nvGraphicFramePr>
        <xdr:cNvPr id="89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7</xdr:col>
      <xdr:colOff>557894</xdr:colOff>
      <xdr:row>153</xdr:row>
      <xdr:rowOff>163286</xdr:rowOff>
    </xdr:from>
    <xdr:to>
      <xdr:col>15</xdr:col>
      <xdr:colOff>394607</xdr:colOff>
      <xdr:row>164</xdr:row>
      <xdr:rowOff>48986</xdr:rowOff>
    </xdr:to>
    <xdr:graphicFrame macro="">
      <xdr:nvGraphicFramePr>
        <xdr:cNvPr id="90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108857</xdr:colOff>
      <xdr:row>164</xdr:row>
      <xdr:rowOff>176893</xdr:rowOff>
    </xdr:from>
    <xdr:to>
      <xdr:col>7</xdr:col>
      <xdr:colOff>435429</xdr:colOff>
      <xdr:row>175</xdr:row>
      <xdr:rowOff>62593</xdr:rowOff>
    </xdr:to>
    <xdr:graphicFrame macro="">
      <xdr:nvGraphicFramePr>
        <xdr:cNvPr id="91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7</xdr:col>
      <xdr:colOff>571501</xdr:colOff>
      <xdr:row>164</xdr:row>
      <xdr:rowOff>163286</xdr:rowOff>
    </xdr:from>
    <xdr:to>
      <xdr:col>15</xdr:col>
      <xdr:colOff>408214</xdr:colOff>
      <xdr:row>175</xdr:row>
      <xdr:rowOff>48986</xdr:rowOff>
    </xdr:to>
    <xdr:graphicFrame macro="">
      <xdr:nvGraphicFramePr>
        <xdr:cNvPr id="92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92528</xdr:colOff>
      <xdr:row>175</xdr:row>
      <xdr:rowOff>179614</xdr:rowOff>
    </xdr:from>
    <xdr:to>
      <xdr:col>7</xdr:col>
      <xdr:colOff>449036</xdr:colOff>
      <xdr:row>186</xdr:row>
      <xdr:rowOff>65314</xdr:rowOff>
    </xdr:to>
    <xdr:graphicFrame macro="">
      <xdr:nvGraphicFramePr>
        <xdr:cNvPr id="93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7</xdr:col>
      <xdr:colOff>568779</xdr:colOff>
      <xdr:row>176</xdr:row>
      <xdr:rowOff>10886</xdr:rowOff>
    </xdr:from>
    <xdr:to>
      <xdr:col>15</xdr:col>
      <xdr:colOff>394607</xdr:colOff>
      <xdr:row>186</xdr:row>
      <xdr:rowOff>87086</xdr:rowOff>
    </xdr:to>
    <xdr:graphicFrame macro="">
      <xdr:nvGraphicFramePr>
        <xdr:cNvPr id="94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81643</xdr:colOff>
      <xdr:row>187</xdr:row>
      <xdr:rowOff>16328</xdr:rowOff>
    </xdr:from>
    <xdr:to>
      <xdr:col>7</xdr:col>
      <xdr:colOff>462643</xdr:colOff>
      <xdr:row>197</xdr:row>
      <xdr:rowOff>92528</xdr:rowOff>
    </xdr:to>
    <xdr:graphicFrame macro="">
      <xdr:nvGraphicFramePr>
        <xdr:cNvPr id="95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7</xdr:col>
      <xdr:colOff>585108</xdr:colOff>
      <xdr:row>186</xdr:row>
      <xdr:rowOff>176893</xdr:rowOff>
    </xdr:from>
    <xdr:to>
      <xdr:col>15</xdr:col>
      <xdr:colOff>421822</xdr:colOff>
      <xdr:row>197</xdr:row>
      <xdr:rowOff>62593</xdr:rowOff>
    </xdr:to>
    <xdr:graphicFrame macro="">
      <xdr:nvGraphicFramePr>
        <xdr:cNvPr id="96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48986</xdr:colOff>
      <xdr:row>198</xdr:row>
      <xdr:rowOff>8164</xdr:rowOff>
    </xdr:from>
    <xdr:to>
      <xdr:col>7</xdr:col>
      <xdr:colOff>462643</xdr:colOff>
      <xdr:row>208</xdr:row>
      <xdr:rowOff>95250</xdr:rowOff>
    </xdr:to>
    <xdr:graphicFrame macro="">
      <xdr:nvGraphicFramePr>
        <xdr:cNvPr id="97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7</xdr:col>
      <xdr:colOff>604158</xdr:colOff>
      <xdr:row>197</xdr:row>
      <xdr:rowOff>168729</xdr:rowOff>
    </xdr:from>
    <xdr:to>
      <xdr:col>15</xdr:col>
      <xdr:colOff>421822</xdr:colOff>
      <xdr:row>208</xdr:row>
      <xdr:rowOff>108857</xdr:rowOff>
    </xdr:to>
    <xdr:graphicFrame macro="">
      <xdr:nvGraphicFramePr>
        <xdr:cNvPr id="98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27214</xdr:colOff>
      <xdr:row>209</xdr:row>
      <xdr:rowOff>16329</xdr:rowOff>
    </xdr:from>
    <xdr:to>
      <xdr:col>7</xdr:col>
      <xdr:colOff>476250</xdr:colOff>
      <xdr:row>219</xdr:row>
      <xdr:rowOff>136071</xdr:rowOff>
    </xdr:to>
    <xdr:graphicFrame macro="">
      <xdr:nvGraphicFramePr>
        <xdr:cNvPr id="99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8</xdr:col>
      <xdr:colOff>2721</xdr:colOff>
      <xdr:row>209</xdr:row>
      <xdr:rowOff>21772</xdr:rowOff>
    </xdr:from>
    <xdr:to>
      <xdr:col>15</xdr:col>
      <xdr:colOff>449036</xdr:colOff>
      <xdr:row>219</xdr:row>
      <xdr:rowOff>136071</xdr:rowOff>
    </xdr:to>
    <xdr:graphicFrame macro="">
      <xdr:nvGraphicFramePr>
        <xdr:cNvPr id="100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13606</xdr:colOff>
      <xdr:row>220</xdr:row>
      <xdr:rowOff>87086</xdr:rowOff>
    </xdr:from>
    <xdr:to>
      <xdr:col>7</xdr:col>
      <xdr:colOff>517072</xdr:colOff>
      <xdr:row>231</xdr:row>
      <xdr:rowOff>81643</xdr:rowOff>
    </xdr:to>
    <xdr:graphicFrame macro="">
      <xdr:nvGraphicFramePr>
        <xdr:cNvPr id="101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8</xdr:col>
      <xdr:colOff>13606</xdr:colOff>
      <xdr:row>220</xdr:row>
      <xdr:rowOff>78921</xdr:rowOff>
    </xdr:from>
    <xdr:to>
      <xdr:col>15</xdr:col>
      <xdr:colOff>462643</xdr:colOff>
      <xdr:row>231</xdr:row>
      <xdr:rowOff>81643</xdr:rowOff>
    </xdr:to>
    <xdr:graphicFrame macro="">
      <xdr:nvGraphicFramePr>
        <xdr:cNvPr id="102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0</xdr:colOff>
      <xdr:row>232</xdr:row>
      <xdr:rowOff>32657</xdr:rowOff>
    </xdr:from>
    <xdr:to>
      <xdr:col>7</xdr:col>
      <xdr:colOff>530679</xdr:colOff>
      <xdr:row>242</xdr:row>
      <xdr:rowOff>81643</xdr:rowOff>
    </xdr:to>
    <xdr:graphicFrame macro="">
      <xdr:nvGraphicFramePr>
        <xdr:cNvPr id="103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8</xdr:col>
      <xdr:colOff>8164</xdr:colOff>
      <xdr:row>232</xdr:row>
      <xdr:rowOff>29936</xdr:rowOff>
    </xdr:from>
    <xdr:to>
      <xdr:col>15</xdr:col>
      <xdr:colOff>462643</xdr:colOff>
      <xdr:row>242</xdr:row>
      <xdr:rowOff>95250</xdr:rowOff>
    </xdr:to>
    <xdr:graphicFrame macro="">
      <xdr:nvGraphicFramePr>
        <xdr:cNvPr id="104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163285</xdr:colOff>
      <xdr:row>129</xdr:row>
      <xdr:rowOff>149678</xdr:rowOff>
    </xdr:from>
    <xdr:to>
      <xdr:col>7</xdr:col>
      <xdr:colOff>408215</xdr:colOff>
      <xdr:row>141</xdr:row>
      <xdr:rowOff>176892</xdr:rowOff>
    </xdr:to>
    <xdr:graphicFrame macro="">
      <xdr:nvGraphicFramePr>
        <xdr:cNvPr id="110" name="10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169768</xdr:colOff>
      <xdr:row>5</xdr:row>
      <xdr:rowOff>22411</xdr:rowOff>
    </xdr:from>
    <xdr:to>
      <xdr:col>7</xdr:col>
      <xdr:colOff>380999</xdr:colOff>
      <xdr:row>16</xdr:row>
      <xdr:rowOff>33618</xdr:rowOff>
    </xdr:to>
    <xdr:graphicFrame macro="">
      <xdr:nvGraphicFramePr>
        <xdr:cNvPr id="111" name="1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207818</xdr:colOff>
      <xdr:row>17</xdr:row>
      <xdr:rowOff>0</xdr:rowOff>
    </xdr:from>
    <xdr:to>
      <xdr:col>7</xdr:col>
      <xdr:colOff>346364</xdr:colOff>
      <xdr:row>28</xdr:row>
      <xdr:rowOff>51955</xdr:rowOff>
    </xdr:to>
    <xdr:graphicFrame macro="">
      <xdr:nvGraphicFramePr>
        <xdr:cNvPr id="52" name="Gràfic 6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</xdr:row>
      <xdr:rowOff>104775</xdr:rowOff>
    </xdr:from>
    <xdr:to>
      <xdr:col>9</xdr:col>
      <xdr:colOff>409575</xdr:colOff>
      <xdr:row>19</xdr:row>
      <xdr:rowOff>180975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514350</xdr:colOff>
      <xdr:row>5</xdr:row>
      <xdr:rowOff>104775</xdr:rowOff>
    </xdr:from>
    <xdr:to>
      <xdr:col>18</xdr:col>
      <xdr:colOff>352425</xdr:colOff>
      <xdr:row>19</xdr:row>
      <xdr:rowOff>180975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152400</xdr:colOff>
      <xdr:row>20</xdr:row>
      <xdr:rowOff>142875</xdr:rowOff>
    </xdr:from>
    <xdr:to>
      <xdr:col>9</xdr:col>
      <xdr:colOff>390525</xdr:colOff>
      <xdr:row>35</xdr:row>
      <xdr:rowOff>28575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504825</xdr:colOff>
      <xdr:row>20</xdr:row>
      <xdr:rowOff>161925</xdr:rowOff>
    </xdr:from>
    <xdr:to>
      <xdr:col>18</xdr:col>
      <xdr:colOff>342900</xdr:colOff>
      <xdr:row>35</xdr:row>
      <xdr:rowOff>47625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133350</xdr:colOff>
      <xdr:row>35</xdr:row>
      <xdr:rowOff>142875</xdr:rowOff>
    </xdr:from>
    <xdr:to>
      <xdr:col>9</xdr:col>
      <xdr:colOff>371475</xdr:colOff>
      <xdr:row>50</xdr:row>
      <xdr:rowOff>28575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485775</xdr:colOff>
      <xdr:row>35</xdr:row>
      <xdr:rowOff>152400</xdr:rowOff>
    </xdr:from>
    <xdr:to>
      <xdr:col>18</xdr:col>
      <xdr:colOff>323850</xdr:colOff>
      <xdr:row>50</xdr:row>
      <xdr:rowOff>38100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134471</xdr:colOff>
      <xdr:row>50</xdr:row>
      <xdr:rowOff>156882</xdr:rowOff>
    </xdr:from>
    <xdr:to>
      <xdr:col>9</xdr:col>
      <xdr:colOff>347383</xdr:colOff>
      <xdr:row>65</xdr:row>
      <xdr:rowOff>44824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50</xdr:row>
      <xdr:rowOff>156882</xdr:rowOff>
    </xdr:from>
    <xdr:to>
      <xdr:col>18</xdr:col>
      <xdr:colOff>324970</xdr:colOff>
      <xdr:row>65</xdr:row>
      <xdr:rowOff>44824</xdr:rowOff>
    </xdr:to>
    <xdr:graphicFrame macro="">
      <xdr:nvGraphicFramePr>
        <xdr:cNvPr id="19" name="1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123265</xdr:colOff>
      <xdr:row>65</xdr:row>
      <xdr:rowOff>168088</xdr:rowOff>
    </xdr:from>
    <xdr:to>
      <xdr:col>9</xdr:col>
      <xdr:colOff>336177</xdr:colOff>
      <xdr:row>80</xdr:row>
      <xdr:rowOff>56030</xdr:rowOff>
    </xdr:to>
    <xdr:graphicFrame macro="">
      <xdr:nvGraphicFramePr>
        <xdr:cNvPr id="21" name="2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515471</xdr:colOff>
      <xdr:row>65</xdr:row>
      <xdr:rowOff>179294</xdr:rowOff>
    </xdr:from>
    <xdr:to>
      <xdr:col>18</xdr:col>
      <xdr:colOff>347382</xdr:colOff>
      <xdr:row>80</xdr:row>
      <xdr:rowOff>67236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112059</xdr:colOff>
      <xdr:row>81</xdr:row>
      <xdr:rowOff>0</xdr:rowOff>
    </xdr:from>
    <xdr:to>
      <xdr:col>9</xdr:col>
      <xdr:colOff>324971</xdr:colOff>
      <xdr:row>95</xdr:row>
      <xdr:rowOff>78442</xdr:rowOff>
    </xdr:to>
    <xdr:graphicFrame macro="">
      <xdr:nvGraphicFramePr>
        <xdr:cNvPr id="25" name="2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504265</xdr:colOff>
      <xdr:row>81</xdr:row>
      <xdr:rowOff>11206</xdr:rowOff>
    </xdr:from>
    <xdr:to>
      <xdr:col>18</xdr:col>
      <xdr:colOff>336176</xdr:colOff>
      <xdr:row>95</xdr:row>
      <xdr:rowOff>89648</xdr:rowOff>
    </xdr:to>
    <xdr:graphicFrame macro="">
      <xdr:nvGraphicFramePr>
        <xdr:cNvPr id="27" name="2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112059</xdr:colOff>
      <xdr:row>96</xdr:row>
      <xdr:rowOff>0</xdr:rowOff>
    </xdr:from>
    <xdr:to>
      <xdr:col>9</xdr:col>
      <xdr:colOff>324971</xdr:colOff>
      <xdr:row>110</xdr:row>
      <xdr:rowOff>78442</xdr:rowOff>
    </xdr:to>
    <xdr:graphicFrame macro="">
      <xdr:nvGraphicFramePr>
        <xdr:cNvPr id="29" name="2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493059</xdr:colOff>
      <xdr:row>96</xdr:row>
      <xdr:rowOff>0</xdr:rowOff>
    </xdr:from>
    <xdr:to>
      <xdr:col>18</xdr:col>
      <xdr:colOff>324970</xdr:colOff>
      <xdr:row>110</xdr:row>
      <xdr:rowOff>78442</xdr:rowOff>
    </xdr:to>
    <xdr:graphicFrame macro="">
      <xdr:nvGraphicFramePr>
        <xdr:cNvPr id="31" name="3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89647</xdr:colOff>
      <xdr:row>111</xdr:row>
      <xdr:rowOff>0</xdr:rowOff>
    </xdr:from>
    <xdr:to>
      <xdr:col>9</xdr:col>
      <xdr:colOff>302559</xdr:colOff>
      <xdr:row>125</xdr:row>
      <xdr:rowOff>78442</xdr:rowOff>
    </xdr:to>
    <xdr:graphicFrame macro="">
      <xdr:nvGraphicFramePr>
        <xdr:cNvPr id="33" name="3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493059</xdr:colOff>
      <xdr:row>111</xdr:row>
      <xdr:rowOff>0</xdr:rowOff>
    </xdr:from>
    <xdr:to>
      <xdr:col>18</xdr:col>
      <xdr:colOff>324970</xdr:colOff>
      <xdr:row>125</xdr:row>
      <xdr:rowOff>78442</xdr:rowOff>
    </xdr:to>
    <xdr:graphicFrame macro="">
      <xdr:nvGraphicFramePr>
        <xdr:cNvPr id="35" name="3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78441</xdr:colOff>
      <xdr:row>125</xdr:row>
      <xdr:rowOff>179294</xdr:rowOff>
    </xdr:from>
    <xdr:to>
      <xdr:col>9</xdr:col>
      <xdr:colOff>291353</xdr:colOff>
      <xdr:row>140</xdr:row>
      <xdr:rowOff>67236</xdr:rowOff>
    </xdr:to>
    <xdr:graphicFrame macro="">
      <xdr:nvGraphicFramePr>
        <xdr:cNvPr id="37" name="3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493059</xdr:colOff>
      <xdr:row>126</xdr:row>
      <xdr:rowOff>0</xdr:rowOff>
    </xdr:from>
    <xdr:to>
      <xdr:col>18</xdr:col>
      <xdr:colOff>324970</xdr:colOff>
      <xdr:row>140</xdr:row>
      <xdr:rowOff>78442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78441</xdr:colOff>
      <xdr:row>141</xdr:row>
      <xdr:rowOff>0</xdr:rowOff>
    </xdr:from>
    <xdr:to>
      <xdr:col>9</xdr:col>
      <xdr:colOff>291353</xdr:colOff>
      <xdr:row>155</xdr:row>
      <xdr:rowOff>78442</xdr:rowOff>
    </xdr:to>
    <xdr:graphicFrame macro="">
      <xdr:nvGraphicFramePr>
        <xdr:cNvPr id="41" name="4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493059</xdr:colOff>
      <xdr:row>141</xdr:row>
      <xdr:rowOff>0</xdr:rowOff>
    </xdr:from>
    <xdr:to>
      <xdr:col>18</xdr:col>
      <xdr:colOff>324970</xdr:colOff>
      <xdr:row>155</xdr:row>
      <xdr:rowOff>78442</xdr:rowOff>
    </xdr:to>
    <xdr:graphicFrame macro="">
      <xdr:nvGraphicFramePr>
        <xdr:cNvPr id="43" name="4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68036</xdr:colOff>
      <xdr:row>156</xdr:row>
      <xdr:rowOff>13607</xdr:rowOff>
    </xdr:from>
    <xdr:to>
      <xdr:col>9</xdr:col>
      <xdr:colOff>285750</xdr:colOff>
      <xdr:row>170</xdr:row>
      <xdr:rowOff>95250</xdr:rowOff>
    </xdr:to>
    <xdr:graphicFrame macro="">
      <xdr:nvGraphicFramePr>
        <xdr:cNvPr id="45" name="4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489857</xdr:colOff>
      <xdr:row>156</xdr:row>
      <xdr:rowOff>0</xdr:rowOff>
    </xdr:from>
    <xdr:to>
      <xdr:col>18</xdr:col>
      <xdr:colOff>312965</xdr:colOff>
      <xdr:row>170</xdr:row>
      <xdr:rowOff>81643</xdr:rowOff>
    </xdr:to>
    <xdr:graphicFrame macro="">
      <xdr:nvGraphicFramePr>
        <xdr:cNvPr id="47" name="4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68035</xdr:colOff>
      <xdr:row>171</xdr:row>
      <xdr:rowOff>0</xdr:rowOff>
    </xdr:from>
    <xdr:to>
      <xdr:col>9</xdr:col>
      <xdr:colOff>285749</xdr:colOff>
      <xdr:row>185</xdr:row>
      <xdr:rowOff>81643</xdr:rowOff>
    </xdr:to>
    <xdr:graphicFrame macro="">
      <xdr:nvGraphicFramePr>
        <xdr:cNvPr id="49" name="4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476250</xdr:colOff>
      <xdr:row>171</xdr:row>
      <xdr:rowOff>0</xdr:rowOff>
    </xdr:from>
    <xdr:to>
      <xdr:col>18</xdr:col>
      <xdr:colOff>299358</xdr:colOff>
      <xdr:row>185</xdr:row>
      <xdr:rowOff>81643</xdr:rowOff>
    </xdr:to>
    <xdr:graphicFrame macro="">
      <xdr:nvGraphicFramePr>
        <xdr:cNvPr id="51" name="5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68036</xdr:colOff>
      <xdr:row>186</xdr:row>
      <xdr:rowOff>0</xdr:rowOff>
    </xdr:from>
    <xdr:to>
      <xdr:col>9</xdr:col>
      <xdr:colOff>285750</xdr:colOff>
      <xdr:row>200</xdr:row>
      <xdr:rowOff>81643</xdr:rowOff>
    </xdr:to>
    <xdr:graphicFrame macro="">
      <xdr:nvGraphicFramePr>
        <xdr:cNvPr id="53" name="5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9</xdr:col>
      <xdr:colOff>476250</xdr:colOff>
      <xdr:row>186</xdr:row>
      <xdr:rowOff>0</xdr:rowOff>
    </xdr:from>
    <xdr:to>
      <xdr:col>18</xdr:col>
      <xdr:colOff>299358</xdr:colOff>
      <xdr:row>200</xdr:row>
      <xdr:rowOff>81643</xdr:rowOff>
    </xdr:to>
    <xdr:graphicFrame macro="">
      <xdr:nvGraphicFramePr>
        <xdr:cNvPr id="55" name="5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54428</xdr:colOff>
      <xdr:row>201</xdr:row>
      <xdr:rowOff>0</xdr:rowOff>
    </xdr:from>
    <xdr:to>
      <xdr:col>9</xdr:col>
      <xdr:colOff>272142</xdr:colOff>
      <xdr:row>215</xdr:row>
      <xdr:rowOff>81643</xdr:rowOff>
    </xdr:to>
    <xdr:graphicFrame macro="">
      <xdr:nvGraphicFramePr>
        <xdr:cNvPr id="57" name="5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9</xdr:col>
      <xdr:colOff>462643</xdr:colOff>
      <xdr:row>201</xdr:row>
      <xdr:rowOff>0</xdr:rowOff>
    </xdr:from>
    <xdr:to>
      <xdr:col>18</xdr:col>
      <xdr:colOff>285751</xdr:colOff>
      <xdr:row>215</xdr:row>
      <xdr:rowOff>81643</xdr:rowOff>
    </xdr:to>
    <xdr:graphicFrame macro="">
      <xdr:nvGraphicFramePr>
        <xdr:cNvPr id="59" name="5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54428</xdr:colOff>
      <xdr:row>216</xdr:row>
      <xdr:rowOff>0</xdr:rowOff>
    </xdr:from>
    <xdr:to>
      <xdr:col>9</xdr:col>
      <xdr:colOff>272142</xdr:colOff>
      <xdr:row>230</xdr:row>
      <xdr:rowOff>81643</xdr:rowOff>
    </xdr:to>
    <xdr:graphicFrame macro="">
      <xdr:nvGraphicFramePr>
        <xdr:cNvPr id="61" name="6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9</xdr:col>
      <xdr:colOff>476249</xdr:colOff>
      <xdr:row>216</xdr:row>
      <xdr:rowOff>13607</xdr:rowOff>
    </xdr:from>
    <xdr:to>
      <xdr:col>18</xdr:col>
      <xdr:colOff>299357</xdr:colOff>
      <xdr:row>230</xdr:row>
      <xdr:rowOff>95250</xdr:rowOff>
    </xdr:to>
    <xdr:graphicFrame macro="">
      <xdr:nvGraphicFramePr>
        <xdr:cNvPr id="63" name="6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54428</xdr:colOff>
      <xdr:row>231</xdr:row>
      <xdr:rowOff>13608</xdr:rowOff>
    </xdr:from>
    <xdr:to>
      <xdr:col>9</xdr:col>
      <xdr:colOff>272142</xdr:colOff>
      <xdr:row>245</xdr:row>
      <xdr:rowOff>95251</xdr:rowOff>
    </xdr:to>
    <xdr:graphicFrame macro="">
      <xdr:nvGraphicFramePr>
        <xdr:cNvPr id="65" name="6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9</xdr:col>
      <xdr:colOff>476250</xdr:colOff>
      <xdr:row>231</xdr:row>
      <xdr:rowOff>13607</xdr:rowOff>
    </xdr:from>
    <xdr:to>
      <xdr:col>18</xdr:col>
      <xdr:colOff>299358</xdr:colOff>
      <xdr:row>245</xdr:row>
      <xdr:rowOff>95250</xdr:rowOff>
    </xdr:to>
    <xdr:graphicFrame macro="">
      <xdr:nvGraphicFramePr>
        <xdr:cNvPr id="67" name="6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40821</xdr:colOff>
      <xdr:row>246</xdr:row>
      <xdr:rowOff>13607</xdr:rowOff>
    </xdr:from>
    <xdr:to>
      <xdr:col>9</xdr:col>
      <xdr:colOff>258535</xdr:colOff>
      <xdr:row>260</xdr:row>
      <xdr:rowOff>95250</xdr:rowOff>
    </xdr:to>
    <xdr:graphicFrame macro="">
      <xdr:nvGraphicFramePr>
        <xdr:cNvPr id="69" name="6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9</xdr:col>
      <xdr:colOff>476250</xdr:colOff>
      <xdr:row>246</xdr:row>
      <xdr:rowOff>13607</xdr:rowOff>
    </xdr:from>
    <xdr:to>
      <xdr:col>18</xdr:col>
      <xdr:colOff>299358</xdr:colOff>
      <xdr:row>260</xdr:row>
      <xdr:rowOff>95250</xdr:rowOff>
    </xdr:to>
    <xdr:graphicFrame macro="">
      <xdr:nvGraphicFramePr>
        <xdr:cNvPr id="71" name="7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40821</xdr:colOff>
      <xdr:row>261</xdr:row>
      <xdr:rowOff>0</xdr:rowOff>
    </xdr:from>
    <xdr:to>
      <xdr:col>9</xdr:col>
      <xdr:colOff>258535</xdr:colOff>
      <xdr:row>275</xdr:row>
      <xdr:rowOff>81643</xdr:rowOff>
    </xdr:to>
    <xdr:graphicFrame macro="">
      <xdr:nvGraphicFramePr>
        <xdr:cNvPr id="73" name="7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9</xdr:col>
      <xdr:colOff>462643</xdr:colOff>
      <xdr:row>261</xdr:row>
      <xdr:rowOff>0</xdr:rowOff>
    </xdr:from>
    <xdr:to>
      <xdr:col>18</xdr:col>
      <xdr:colOff>285751</xdr:colOff>
      <xdr:row>275</xdr:row>
      <xdr:rowOff>81643</xdr:rowOff>
    </xdr:to>
    <xdr:graphicFrame macro="">
      <xdr:nvGraphicFramePr>
        <xdr:cNvPr id="75" name="7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68036</xdr:colOff>
      <xdr:row>276</xdr:row>
      <xdr:rowOff>0</xdr:rowOff>
    </xdr:from>
    <xdr:to>
      <xdr:col>9</xdr:col>
      <xdr:colOff>285750</xdr:colOff>
      <xdr:row>290</xdr:row>
      <xdr:rowOff>81643</xdr:rowOff>
    </xdr:to>
    <xdr:graphicFrame macro="">
      <xdr:nvGraphicFramePr>
        <xdr:cNvPr id="77" name="7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9</xdr:col>
      <xdr:colOff>462643</xdr:colOff>
      <xdr:row>276</xdr:row>
      <xdr:rowOff>0</xdr:rowOff>
    </xdr:from>
    <xdr:to>
      <xdr:col>18</xdr:col>
      <xdr:colOff>285751</xdr:colOff>
      <xdr:row>290</xdr:row>
      <xdr:rowOff>81643</xdr:rowOff>
    </xdr:to>
    <xdr:graphicFrame macro="">
      <xdr:nvGraphicFramePr>
        <xdr:cNvPr id="79" name="7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572307</xdr:colOff>
      <xdr:row>291</xdr:row>
      <xdr:rowOff>24010</xdr:rowOff>
    </xdr:from>
    <xdr:to>
      <xdr:col>17</xdr:col>
      <xdr:colOff>336178</xdr:colOff>
      <xdr:row>315</xdr:row>
      <xdr:rowOff>105655</xdr:rowOff>
    </xdr:to>
    <xdr:graphicFrame macro="">
      <xdr:nvGraphicFramePr>
        <xdr:cNvPr id="82" name="8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</xdr:col>
      <xdr:colOff>14409</xdr:colOff>
      <xdr:row>316</xdr:row>
      <xdr:rowOff>56829</xdr:rowOff>
    </xdr:from>
    <xdr:to>
      <xdr:col>9</xdr:col>
      <xdr:colOff>212912</xdr:colOff>
      <xdr:row>331</xdr:row>
      <xdr:rowOff>134471</xdr:rowOff>
    </xdr:to>
    <xdr:graphicFrame macro="">
      <xdr:nvGraphicFramePr>
        <xdr:cNvPr id="83" name="8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9</xdr:col>
      <xdr:colOff>347382</xdr:colOff>
      <xdr:row>316</xdr:row>
      <xdr:rowOff>52827</xdr:rowOff>
    </xdr:from>
    <xdr:to>
      <xdr:col>18</xdr:col>
      <xdr:colOff>246529</xdr:colOff>
      <xdr:row>331</xdr:row>
      <xdr:rowOff>123265</xdr:rowOff>
    </xdr:to>
    <xdr:graphicFrame macro="">
      <xdr:nvGraphicFramePr>
        <xdr:cNvPr id="84" name="8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3</xdr:col>
      <xdr:colOff>315366</xdr:colOff>
      <xdr:row>332</xdr:row>
      <xdr:rowOff>40821</xdr:rowOff>
    </xdr:from>
    <xdr:to>
      <xdr:col>15</xdr:col>
      <xdr:colOff>537882</xdr:colOff>
      <xdr:row>351</xdr:row>
      <xdr:rowOff>78441</xdr:rowOff>
    </xdr:to>
    <xdr:graphicFrame macro="">
      <xdr:nvGraphicFramePr>
        <xdr:cNvPr id="85" name="8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53628</xdr:colOff>
      <xdr:row>352</xdr:row>
      <xdr:rowOff>6403</xdr:rowOff>
    </xdr:from>
    <xdr:to>
      <xdr:col>9</xdr:col>
      <xdr:colOff>336177</xdr:colOff>
      <xdr:row>366</xdr:row>
      <xdr:rowOff>179294</xdr:rowOff>
    </xdr:to>
    <xdr:graphicFrame macro="">
      <xdr:nvGraphicFramePr>
        <xdr:cNvPr id="86" name="8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9</xdr:col>
      <xdr:colOff>448235</xdr:colOff>
      <xdr:row>351</xdr:row>
      <xdr:rowOff>156883</xdr:rowOff>
    </xdr:from>
    <xdr:to>
      <xdr:col>18</xdr:col>
      <xdr:colOff>347382</xdr:colOff>
      <xdr:row>366</xdr:row>
      <xdr:rowOff>168090</xdr:rowOff>
    </xdr:to>
    <xdr:graphicFrame macro="">
      <xdr:nvGraphicFramePr>
        <xdr:cNvPr id="88" name="8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569980</xdr:colOff>
      <xdr:row>367</xdr:row>
      <xdr:rowOff>96052</xdr:rowOff>
    </xdr:from>
    <xdr:to>
      <xdr:col>17</xdr:col>
      <xdr:colOff>235325</xdr:colOff>
      <xdr:row>389</xdr:row>
      <xdr:rowOff>56030</xdr:rowOff>
    </xdr:to>
    <xdr:graphicFrame macro="">
      <xdr:nvGraphicFramePr>
        <xdr:cNvPr id="90" name="8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ici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icin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ici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ici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icin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ici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ici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icin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ici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ici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icin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ici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ici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icin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ici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ici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icin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ici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F157"/>
  <sheetViews>
    <sheetView showGridLines="0" tabSelected="1" zoomScaleNormal="100" workbookViewId="0"/>
  </sheetViews>
  <sheetFormatPr baseColWidth="10" defaultColWidth="9.140625" defaultRowHeight="12.75"/>
  <cols>
    <col min="1" max="1" width="5.140625" style="1" customWidth="1"/>
    <col min="2" max="2" width="10.7109375" style="1" customWidth="1"/>
    <col min="3" max="7" width="12.28515625" style="1" customWidth="1"/>
    <col min="8" max="13" width="10.7109375" style="1" customWidth="1"/>
    <col min="14" max="14" width="9.140625" style="1" customWidth="1"/>
    <col min="15" max="15" width="9.5703125" style="1" customWidth="1"/>
    <col min="16" max="18" width="9.140625" style="1" customWidth="1"/>
    <col min="19" max="16384" width="9.140625" style="1"/>
  </cols>
  <sheetData>
    <row r="2" spans="1:32" ht="45.75" customHeight="1">
      <c r="A2" s="21"/>
      <c r="B2" s="79" t="s">
        <v>70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22"/>
      <c r="Q2" s="22"/>
      <c r="R2" s="24"/>
    </row>
    <row r="3" spans="1:32" s="24" customForma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</row>
    <row r="4" spans="1:32" s="24" customFormat="1" ht="36.75" customHeight="1">
      <c r="A4" s="21"/>
      <c r="B4" s="21"/>
      <c r="C4" s="21"/>
      <c r="D4" s="80" t="s">
        <v>84</v>
      </c>
      <c r="E4" s="80"/>
      <c r="F4" s="80"/>
      <c r="G4" s="80"/>
      <c r="H4" s="80"/>
      <c r="I4" s="80"/>
      <c r="J4" s="80"/>
      <c r="K4" s="80"/>
      <c r="L4" s="80"/>
      <c r="M4" s="23"/>
      <c r="N4" s="23"/>
      <c r="O4" s="25"/>
      <c r="P4" s="25"/>
      <c r="Q4" s="25"/>
    </row>
    <row r="6" spans="1:32" s="21" customFormat="1" ht="29.25" customHeight="1">
      <c r="B6" s="26" t="s">
        <v>47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32" ht="13.5" customHeight="1"/>
    <row r="8" spans="1:32" ht="18" customHeight="1"/>
    <row r="9" spans="1:32" ht="19.5" customHeight="1">
      <c r="H9" s="81" t="s">
        <v>1</v>
      </c>
      <c r="I9" s="81"/>
      <c r="J9" s="81"/>
      <c r="K9" s="81"/>
      <c r="L9" s="8"/>
    </row>
    <row r="10" spans="1:32" ht="19.5" customHeight="1">
      <c r="C10" s="82" t="s">
        <v>71</v>
      </c>
      <c r="D10" s="82"/>
      <c r="E10" s="82"/>
      <c r="F10" s="82"/>
      <c r="G10" s="82"/>
      <c r="H10" s="28" t="s">
        <v>2</v>
      </c>
      <c r="I10" s="29" t="s">
        <v>20</v>
      </c>
      <c r="J10" s="28" t="s">
        <v>3</v>
      </c>
      <c r="K10" s="29" t="s">
        <v>20</v>
      </c>
      <c r="L10" s="28" t="s">
        <v>0</v>
      </c>
      <c r="M10" s="29" t="s">
        <v>20</v>
      </c>
      <c r="P10" s="30"/>
    </row>
    <row r="11" spans="1:32" ht="26.25" customHeight="1">
      <c r="C11" s="76" t="s">
        <v>85</v>
      </c>
      <c r="D11" s="77"/>
      <c r="E11" s="77"/>
      <c r="F11" s="77"/>
      <c r="G11" s="78"/>
      <c r="H11" s="31">
        <v>38</v>
      </c>
      <c r="I11" s="32">
        <f t="shared" ref="I11:I30" si="0">H11/L11</f>
        <v>1</v>
      </c>
      <c r="J11" s="31">
        <v>0</v>
      </c>
      <c r="K11" s="32">
        <f t="shared" ref="K11:K30" si="1">J11/L11</f>
        <v>0</v>
      </c>
      <c r="L11" s="19">
        <f t="shared" ref="L11:L30" si="2">SUM(H11,J11)</f>
        <v>38</v>
      </c>
      <c r="M11" s="20">
        <f t="shared" ref="M11:M17" si="3">L11/$L$31</f>
        <v>1.1624349954114408E-2</v>
      </c>
    </row>
    <row r="12" spans="1:32" ht="26.25" customHeight="1">
      <c r="C12" s="76" t="s">
        <v>86</v>
      </c>
      <c r="D12" s="77"/>
      <c r="E12" s="77"/>
      <c r="F12" s="77"/>
      <c r="G12" s="78"/>
      <c r="H12" s="31">
        <v>39</v>
      </c>
      <c r="I12" s="32">
        <f t="shared" si="0"/>
        <v>0.57352941176470584</v>
      </c>
      <c r="J12" s="31">
        <v>29</v>
      </c>
      <c r="K12" s="32">
        <f t="shared" si="1"/>
        <v>0.4264705882352941</v>
      </c>
      <c r="L12" s="19">
        <f t="shared" si="2"/>
        <v>68</v>
      </c>
      <c r="M12" s="20">
        <f t="shared" si="3"/>
        <v>2.0801468338941573E-2</v>
      </c>
    </row>
    <row r="13" spans="1:32" ht="26.25" customHeight="1">
      <c r="C13" s="76" t="s">
        <v>87</v>
      </c>
      <c r="D13" s="77"/>
      <c r="E13" s="77"/>
      <c r="F13" s="77"/>
      <c r="G13" s="78"/>
      <c r="H13" s="31">
        <v>21</v>
      </c>
      <c r="I13" s="32">
        <f t="shared" si="0"/>
        <v>0.7</v>
      </c>
      <c r="J13" s="31">
        <v>9</v>
      </c>
      <c r="K13" s="32">
        <f t="shared" si="1"/>
        <v>0.3</v>
      </c>
      <c r="L13" s="19">
        <f t="shared" si="2"/>
        <v>30</v>
      </c>
      <c r="M13" s="20">
        <f t="shared" si="3"/>
        <v>9.1771183848271647E-3</v>
      </c>
    </row>
    <row r="14" spans="1:32" ht="26.25" customHeight="1">
      <c r="C14" s="76" t="s">
        <v>56</v>
      </c>
      <c r="D14" s="77"/>
      <c r="E14" s="77"/>
      <c r="F14" s="77"/>
      <c r="G14" s="78"/>
      <c r="H14" s="31">
        <v>282</v>
      </c>
      <c r="I14" s="32">
        <f t="shared" si="0"/>
        <v>0.80113636363636365</v>
      </c>
      <c r="J14" s="31">
        <v>70</v>
      </c>
      <c r="K14" s="32">
        <f t="shared" si="1"/>
        <v>0.19886363636363635</v>
      </c>
      <c r="L14" s="19">
        <f t="shared" si="2"/>
        <v>352</v>
      </c>
      <c r="M14" s="20">
        <f t="shared" si="3"/>
        <v>0.10767818904863873</v>
      </c>
    </row>
    <row r="15" spans="1:32" ht="26.25" customHeight="1">
      <c r="C15" s="76" t="s">
        <v>90</v>
      </c>
      <c r="D15" s="77"/>
      <c r="E15" s="77"/>
      <c r="F15" s="77"/>
      <c r="G15" s="78"/>
      <c r="H15" s="31">
        <v>42</v>
      </c>
      <c r="I15" s="32">
        <f t="shared" si="0"/>
        <v>0.79245283018867929</v>
      </c>
      <c r="J15" s="31">
        <v>11</v>
      </c>
      <c r="K15" s="32">
        <f t="shared" si="1"/>
        <v>0.20754716981132076</v>
      </c>
      <c r="L15" s="19">
        <f t="shared" si="2"/>
        <v>53</v>
      </c>
      <c r="M15" s="20">
        <f t="shared" si="3"/>
        <v>1.6212909146527989E-2</v>
      </c>
    </row>
    <row r="16" spans="1:32" ht="26.25" customHeight="1">
      <c r="C16" s="76" t="s">
        <v>57</v>
      </c>
      <c r="D16" s="77"/>
      <c r="E16" s="77"/>
      <c r="F16" s="77"/>
      <c r="G16" s="78"/>
      <c r="H16" s="31">
        <v>219</v>
      </c>
      <c r="I16" s="32">
        <f t="shared" si="0"/>
        <v>0.65373134328358207</v>
      </c>
      <c r="J16" s="31">
        <v>116</v>
      </c>
      <c r="K16" s="32">
        <f t="shared" ref="K16:K21" si="4">J16/L16</f>
        <v>0.34626865671641793</v>
      </c>
      <c r="L16" s="19">
        <f t="shared" ref="L16:L21" si="5">SUM(H16,J16)</f>
        <v>335</v>
      </c>
      <c r="M16" s="20">
        <f t="shared" si="3"/>
        <v>0.10247782196390333</v>
      </c>
    </row>
    <row r="17" spans="2:16" ht="26.25" customHeight="1">
      <c r="C17" s="76" t="s">
        <v>58</v>
      </c>
      <c r="D17" s="77"/>
      <c r="E17" s="77"/>
      <c r="F17" s="77"/>
      <c r="G17" s="78"/>
      <c r="H17" s="31">
        <v>163</v>
      </c>
      <c r="I17" s="32">
        <f t="shared" si="0"/>
        <v>0.87634408602150538</v>
      </c>
      <c r="J17" s="31">
        <v>23</v>
      </c>
      <c r="K17" s="32">
        <f t="shared" si="4"/>
        <v>0.12365591397849462</v>
      </c>
      <c r="L17" s="19">
        <f t="shared" si="5"/>
        <v>186</v>
      </c>
      <c r="M17" s="20">
        <f t="shared" si="3"/>
        <v>5.6898133985928419E-2</v>
      </c>
    </row>
    <row r="18" spans="2:16" ht="26.25" customHeight="1">
      <c r="C18" s="76" t="s">
        <v>59</v>
      </c>
      <c r="D18" s="77"/>
      <c r="E18" s="77"/>
      <c r="F18" s="77"/>
      <c r="G18" s="78"/>
      <c r="H18" s="31">
        <v>171</v>
      </c>
      <c r="I18" s="32">
        <f t="shared" si="0"/>
        <v>0.85929648241206025</v>
      </c>
      <c r="J18" s="31">
        <v>28</v>
      </c>
      <c r="K18" s="32">
        <f t="shared" si="4"/>
        <v>0.1407035175879397</v>
      </c>
      <c r="L18" s="19">
        <f t="shared" si="5"/>
        <v>199</v>
      </c>
      <c r="M18" s="20">
        <f t="shared" ref="M18" si="6">L18/$L$31</f>
        <v>6.087488528602019E-2</v>
      </c>
    </row>
    <row r="19" spans="2:16" ht="26.25" customHeight="1">
      <c r="C19" s="76" t="s">
        <v>60</v>
      </c>
      <c r="D19" s="77"/>
      <c r="E19" s="77"/>
      <c r="F19" s="77"/>
      <c r="G19" s="78"/>
      <c r="H19" s="31">
        <v>16</v>
      </c>
      <c r="I19" s="32">
        <f t="shared" si="0"/>
        <v>0.61538461538461542</v>
      </c>
      <c r="J19" s="31">
        <v>10</v>
      </c>
      <c r="K19" s="32">
        <f t="shared" si="4"/>
        <v>0.38461538461538464</v>
      </c>
      <c r="L19" s="19">
        <f t="shared" si="5"/>
        <v>26</v>
      </c>
      <c r="M19" s="20">
        <f t="shared" ref="M19:M31" si="7">L19/$L$31</f>
        <v>7.9535026001835429E-3</v>
      </c>
    </row>
    <row r="20" spans="2:16" ht="26.25" customHeight="1">
      <c r="C20" s="76" t="s">
        <v>61</v>
      </c>
      <c r="D20" s="77"/>
      <c r="E20" s="77"/>
      <c r="F20" s="77"/>
      <c r="G20" s="78"/>
      <c r="H20" s="31">
        <v>71</v>
      </c>
      <c r="I20" s="32">
        <f t="shared" si="0"/>
        <v>0.44936708860759494</v>
      </c>
      <c r="J20" s="31">
        <v>87</v>
      </c>
      <c r="K20" s="32">
        <f t="shared" si="4"/>
        <v>0.55063291139240511</v>
      </c>
      <c r="L20" s="19">
        <f t="shared" si="5"/>
        <v>158</v>
      </c>
      <c r="M20" s="20">
        <f t="shared" si="7"/>
        <v>4.8332823493423063E-2</v>
      </c>
    </row>
    <row r="21" spans="2:16" ht="26.25" customHeight="1">
      <c r="C21" s="76" t="s">
        <v>62</v>
      </c>
      <c r="D21" s="77"/>
      <c r="E21" s="77"/>
      <c r="F21" s="77"/>
      <c r="G21" s="78"/>
      <c r="H21" s="31">
        <v>26</v>
      </c>
      <c r="I21" s="32">
        <f t="shared" si="0"/>
        <v>0.55319148936170215</v>
      </c>
      <c r="J21" s="31">
        <v>21</v>
      </c>
      <c r="K21" s="32">
        <f t="shared" si="4"/>
        <v>0.44680851063829785</v>
      </c>
      <c r="L21" s="19">
        <f t="shared" si="5"/>
        <v>47</v>
      </c>
      <c r="M21" s="20">
        <f t="shared" si="7"/>
        <v>1.4377485469562558E-2</v>
      </c>
    </row>
    <row r="22" spans="2:16" ht="26.25" customHeight="1">
      <c r="C22" s="76" t="s">
        <v>88</v>
      </c>
      <c r="D22" s="77"/>
      <c r="E22" s="77"/>
      <c r="F22" s="77"/>
      <c r="G22" s="78"/>
      <c r="H22" s="31">
        <v>105</v>
      </c>
      <c r="I22" s="32">
        <f t="shared" si="0"/>
        <v>0.72916666666666663</v>
      </c>
      <c r="J22" s="31">
        <v>39</v>
      </c>
      <c r="K22" s="32">
        <f t="shared" si="1"/>
        <v>0.27083333333333331</v>
      </c>
      <c r="L22" s="19">
        <f t="shared" si="2"/>
        <v>144</v>
      </c>
      <c r="M22" s="20">
        <f t="shared" si="7"/>
        <v>4.4050168247170389E-2</v>
      </c>
    </row>
    <row r="23" spans="2:16" ht="26.25" customHeight="1">
      <c r="C23" s="76" t="s">
        <v>65</v>
      </c>
      <c r="D23" s="77"/>
      <c r="E23" s="77"/>
      <c r="F23" s="77"/>
      <c r="G23" s="78"/>
      <c r="H23" s="31">
        <v>155</v>
      </c>
      <c r="I23" s="32">
        <f t="shared" si="0"/>
        <v>0.86111111111111116</v>
      </c>
      <c r="J23" s="31">
        <v>25</v>
      </c>
      <c r="K23" s="32">
        <f t="shared" si="1"/>
        <v>0.1388888888888889</v>
      </c>
      <c r="L23" s="19">
        <f t="shared" si="2"/>
        <v>180</v>
      </c>
      <c r="M23" s="20">
        <f t="shared" si="7"/>
        <v>5.5062710308962988E-2</v>
      </c>
    </row>
    <row r="24" spans="2:16" ht="26.25" customHeight="1">
      <c r="C24" s="76" t="s">
        <v>64</v>
      </c>
      <c r="D24" s="77"/>
      <c r="E24" s="77"/>
      <c r="F24" s="77"/>
      <c r="G24" s="78"/>
      <c r="H24" s="31">
        <v>325</v>
      </c>
      <c r="I24" s="32">
        <f t="shared" si="0"/>
        <v>0.7558139534883721</v>
      </c>
      <c r="J24" s="31">
        <v>105</v>
      </c>
      <c r="K24" s="32">
        <f t="shared" si="1"/>
        <v>0.2441860465116279</v>
      </c>
      <c r="L24" s="19">
        <f t="shared" si="2"/>
        <v>430</v>
      </c>
      <c r="M24" s="20">
        <f t="shared" si="7"/>
        <v>0.13153869684918937</v>
      </c>
    </row>
    <row r="25" spans="2:16" ht="26.25" customHeight="1">
      <c r="C25" s="76" t="s">
        <v>63</v>
      </c>
      <c r="D25" s="77"/>
      <c r="E25" s="77"/>
      <c r="F25" s="77"/>
      <c r="G25" s="78"/>
      <c r="H25" s="31">
        <v>72</v>
      </c>
      <c r="I25" s="32">
        <f t="shared" si="0"/>
        <v>0.74226804123711343</v>
      </c>
      <c r="J25" s="31">
        <v>25</v>
      </c>
      <c r="K25" s="32">
        <f t="shared" si="1"/>
        <v>0.25773195876288657</v>
      </c>
      <c r="L25" s="19">
        <f t="shared" si="2"/>
        <v>97</v>
      </c>
      <c r="M25" s="20">
        <f t="shared" si="7"/>
        <v>2.9672682777607831E-2</v>
      </c>
    </row>
    <row r="26" spans="2:16" ht="26.25" customHeight="1">
      <c r="C26" s="76" t="s">
        <v>66</v>
      </c>
      <c r="D26" s="77"/>
      <c r="E26" s="77"/>
      <c r="F26" s="77"/>
      <c r="G26" s="78"/>
      <c r="H26" s="31">
        <v>297</v>
      </c>
      <c r="I26" s="32">
        <f t="shared" si="0"/>
        <v>0.7857142857142857</v>
      </c>
      <c r="J26" s="31">
        <v>81</v>
      </c>
      <c r="K26" s="32">
        <f t="shared" si="1"/>
        <v>0.21428571428571427</v>
      </c>
      <c r="L26" s="19">
        <f t="shared" si="2"/>
        <v>378</v>
      </c>
      <c r="M26" s="20">
        <f t="shared" si="7"/>
        <v>0.11563169164882227</v>
      </c>
    </row>
    <row r="27" spans="2:16" ht="26.25" customHeight="1">
      <c r="C27" s="76" t="s">
        <v>67</v>
      </c>
      <c r="D27" s="77"/>
      <c r="E27" s="77"/>
      <c r="F27" s="77"/>
      <c r="G27" s="78"/>
      <c r="H27" s="31">
        <v>19</v>
      </c>
      <c r="I27" s="32">
        <f t="shared" si="0"/>
        <v>0.17924528301886791</v>
      </c>
      <c r="J27" s="31">
        <v>87</v>
      </c>
      <c r="K27" s="32">
        <f t="shared" si="1"/>
        <v>0.82075471698113212</v>
      </c>
      <c r="L27" s="19">
        <f t="shared" si="2"/>
        <v>106</v>
      </c>
      <c r="M27" s="20">
        <f t="shared" si="7"/>
        <v>3.2425818293055977E-2</v>
      </c>
    </row>
    <row r="28" spans="2:16" ht="26.25" customHeight="1">
      <c r="C28" s="76" t="s">
        <v>89</v>
      </c>
      <c r="D28" s="77"/>
      <c r="E28" s="77"/>
      <c r="F28" s="77"/>
      <c r="G28" s="78"/>
      <c r="H28" s="31">
        <v>335</v>
      </c>
      <c r="I28" s="32">
        <f t="shared" si="0"/>
        <v>0.93837535014005602</v>
      </c>
      <c r="J28" s="31">
        <v>22</v>
      </c>
      <c r="K28" s="32">
        <f t="shared" si="1"/>
        <v>6.1624649859943981E-2</v>
      </c>
      <c r="L28" s="19">
        <f t="shared" si="2"/>
        <v>357</v>
      </c>
      <c r="M28" s="20">
        <f t="shared" si="7"/>
        <v>0.10920770877944326</v>
      </c>
    </row>
    <row r="29" spans="2:16" ht="26.25" customHeight="1">
      <c r="C29" s="76" t="s">
        <v>68</v>
      </c>
      <c r="D29" s="77"/>
      <c r="E29" s="77"/>
      <c r="F29" s="77"/>
      <c r="G29" s="78"/>
      <c r="H29" s="31">
        <v>24</v>
      </c>
      <c r="I29" s="32">
        <f t="shared" si="0"/>
        <v>0.61538461538461542</v>
      </c>
      <c r="J29" s="31">
        <v>15</v>
      </c>
      <c r="K29" s="32">
        <f t="shared" si="1"/>
        <v>0.38461538461538464</v>
      </c>
      <c r="L29" s="19">
        <f t="shared" si="2"/>
        <v>39</v>
      </c>
      <c r="M29" s="20">
        <f t="shared" si="7"/>
        <v>1.1930253900275314E-2</v>
      </c>
      <c r="P29" s="30"/>
    </row>
    <row r="30" spans="2:16" ht="26.25" customHeight="1">
      <c r="C30" s="76" t="s">
        <v>69</v>
      </c>
      <c r="D30" s="77"/>
      <c r="E30" s="77"/>
      <c r="F30" s="77"/>
      <c r="G30" s="78"/>
      <c r="H30" s="31">
        <v>39</v>
      </c>
      <c r="I30" s="32">
        <f t="shared" si="0"/>
        <v>0.84782608695652173</v>
      </c>
      <c r="J30" s="31">
        <v>7</v>
      </c>
      <c r="K30" s="32">
        <f t="shared" si="1"/>
        <v>0.15217391304347827</v>
      </c>
      <c r="L30" s="19">
        <f t="shared" si="2"/>
        <v>46</v>
      </c>
      <c r="M30" s="20">
        <f t="shared" si="7"/>
        <v>1.4071581523401652E-2</v>
      </c>
      <c r="P30" s="30"/>
    </row>
    <row r="31" spans="2:16" ht="26.25" customHeight="1">
      <c r="C31" s="83" t="s">
        <v>0</v>
      </c>
      <c r="D31" s="83"/>
      <c r="E31" s="83"/>
      <c r="F31" s="83"/>
      <c r="G31" s="83"/>
      <c r="H31" s="33">
        <f>SUM(H11:H30)</f>
        <v>2459</v>
      </c>
      <c r="I31" s="34">
        <f>H31/L31</f>
        <v>0.75221780360966661</v>
      </c>
      <c r="J31" s="33">
        <f>SUM(J11:J30)</f>
        <v>810</v>
      </c>
      <c r="K31" s="34">
        <f>J31/L31</f>
        <v>0.24778219639033344</v>
      </c>
      <c r="L31" s="33">
        <f>SUM(H31,J31)</f>
        <v>3269</v>
      </c>
      <c r="M31" s="34">
        <f t="shared" si="7"/>
        <v>1</v>
      </c>
    </row>
    <row r="32" spans="2:16" ht="18" customHeight="1">
      <c r="B32" s="4"/>
    </row>
    <row r="33" spans="2:15" ht="18" customHeight="1">
      <c r="B33" s="4"/>
    </row>
    <row r="34" spans="2:15" ht="18" customHeight="1">
      <c r="B34" s="4"/>
    </row>
    <row r="35" spans="2:15" ht="19.5" customHeight="1">
      <c r="H35" s="84" t="s">
        <v>4</v>
      </c>
      <c r="I35" s="85"/>
      <c r="J35" s="85"/>
      <c r="K35" s="85"/>
      <c r="L35" s="85"/>
      <c r="M35" s="86"/>
      <c r="N35" s="8"/>
      <c r="O35" s="8"/>
    </row>
    <row r="36" spans="2:15" ht="19.5" customHeight="1">
      <c r="C36" s="82" t="s">
        <v>71</v>
      </c>
      <c r="D36" s="82"/>
      <c r="E36" s="82"/>
      <c r="F36" s="82"/>
      <c r="G36" s="82"/>
      <c r="H36" s="28" t="s">
        <v>52</v>
      </c>
      <c r="I36" s="29" t="s">
        <v>20</v>
      </c>
      <c r="J36" s="28" t="s">
        <v>5</v>
      </c>
      <c r="K36" s="29" t="s">
        <v>20</v>
      </c>
      <c r="L36" s="61" t="s">
        <v>6</v>
      </c>
      <c r="M36" s="29" t="s">
        <v>20</v>
      </c>
      <c r="N36" s="61" t="s">
        <v>0</v>
      </c>
      <c r="O36" s="29" t="s">
        <v>20</v>
      </c>
    </row>
    <row r="37" spans="2:15" ht="26.25" customHeight="1">
      <c r="C37" s="76" t="s">
        <v>85</v>
      </c>
      <c r="D37" s="77"/>
      <c r="E37" s="77"/>
      <c r="F37" s="77"/>
      <c r="G37" s="78"/>
      <c r="H37" s="31">
        <v>35</v>
      </c>
      <c r="I37" s="32">
        <f t="shared" ref="I37:I56" si="8">H37/N37</f>
        <v>0.92105263157894735</v>
      </c>
      <c r="J37" s="31">
        <v>0</v>
      </c>
      <c r="K37" s="32">
        <f t="shared" ref="K37:K56" si="9">J37/N37</f>
        <v>0</v>
      </c>
      <c r="L37" s="31">
        <v>3</v>
      </c>
      <c r="M37" s="32">
        <f t="shared" ref="M37:M56" si="10">L37/N37</f>
        <v>7.8947368421052627E-2</v>
      </c>
      <c r="N37" s="19">
        <f t="shared" ref="N37:N56" si="11">SUM(H37,J37,L37)</f>
        <v>38</v>
      </c>
      <c r="O37" s="20">
        <f t="shared" ref="O37:O57" si="12">N37/$N$57</f>
        <v>1.1624349954114408E-2</v>
      </c>
    </row>
    <row r="38" spans="2:15" ht="26.25" customHeight="1">
      <c r="C38" s="76" t="s">
        <v>86</v>
      </c>
      <c r="D38" s="77"/>
      <c r="E38" s="77"/>
      <c r="F38" s="77"/>
      <c r="G38" s="78"/>
      <c r="H38" s="31">
        <v>34</v>
      </c>
      <c r="I38" s="32">
        <f t="shared" si="8"/>
        <v>0.5</v>
      </c>
      <c r="J38" s="31">
        <v>16</v>
      </c>
      <c r="K38" s="32">
        <f t="shared" si="9"/>
        <v>0.23529411764705882</v>
      </c>
      <c r="L38" s="31">
        <v>18</v>
      </c>
      <c r="M38" s="32">
        <f t="shared" si="10"/>
        <v>0.26470588235294118</v>
      </c>
      <c r="N38" s="19">
        <f t="shared" si="11"/>
        <v>68</v>
      </c>
      <c r="O38" s="20">
        <f t="shared" si="12"/>
        <v>2.0801468338941573E-2</v>
      </c>
    </row>
    <row r="39" spans="2:15" ht="26.25" customHeight="1">
      <c r="C39" s="76" t="s">
        <v>87</v>
      </c>
      <c r="D39" s="77"/>
      <c r="E39" s="77"/>
      <c r="F39" s="77"/>
      <c r="G39" s="78"/>
      <c r="H39" s="31">
        <v>15</v>
      </c>
      <c r="I39" s="32">
        <f t="shared" si="8"/>
        <v>0.5</v>
      </c>
      <c r="J39" s="31">
        <v>9</v>
      </c>
      <c r="K39" s="32">
        <f t="shared" si="9"/>
        <v>0.3</v>
      </c>
      <c r="L39" s="31">
        <v>6</v>
      </c>
      <c r="M39" s="32">
        <f t="shared" si="10"/>
        <v>0.2</v>
      </c>
      <c r="N39" s="19">
        <f t="shared" si="11"/>
        <v>30</v>
      </c>
      <c r="O39" s="20">
        <f t="shared" si="12"/>
        <v>9.1771183848271647E-3</v>
      </c>
    </row>
    <row r="40" spans="2:15" ht="26.25" customHeight="1">
      <c r="C40" s="76" t="s">
        <v>56</v>
      </c>
      <c r="D40" s="77"/>
      <c r="E40" s="77" t="s">
        <v>64</v>
      </c>
      <c r="F40" s="77"/>
      <c r="G40" s="78"/>
      <c r="H40" s="31">
        <v>242</v>
      </c>
      <c r="I40" s="32">
        <f t="shared" si="8"/>
        <v>0.6875</v>
      </c>
      <c r="J40" s="31">
        <v>93</v>
      </c>
      <c r="K40" s="32">
        <f t="shared" si="9"/>
        <v>0.26420454545454547</v>
      </c>
      <c r="L40" s="31">
        <v>17</v>
      </c>
      <c r="M40" s="32">
        <f t="shared" si="10"/>
        <v>4.8295454545454544E-2</v>
      </c>
      <c r="N40" s="19">
        <f t="shared" si="11"/>
        <v>352</v>
      </c>
      <c r="O40" s="20">
        <f t="shared" si="12"/>
        <v>0.10767818904863873</v>
      </c>
    </row>
    <row r="41" spans="2:15" ht="26.25" customHeight="1">
      <c r="C41" s="76" t="s">
        <v>90</v>
      </c>
      <c r="D41" s="77"/>
      <c r="E41" s="77"/>
      <c r="F41" s="77"/>
      <c r="G41" s="78"/>
      <c r="H41" s="31">
        <v>44</v>
      </c>
      <c r="I41" s="32">
        <f t="shared" si="8"/>
        <v>0.83018867924528306</v>
      </c>
      <c r="J41" s="31">
        <v>7</v>
      </c>
      <c r="K41" s="32">
        <f t="shared" si="9"/>
        <v>0.13207547169811321</v>
      </c>
      <c r="L41" s="31">
        <v>2</v>
      </c>
      <c r="M41" s="32">
        <f t="shared" si="10"/>
        <v>3.7735849056603772E-2</v>
      </c>
      <c r="N41" s="19">
        <f t="shared" si="11"/>
        <v>53</v>
      </c>
      <c r="O41" s="20">
        <f t="shared" si="12"/>
        <v>1.6212909146527989E-2</v>
      </c>
    </row>
    <row r="42" spans="2:15" ht="26.25" customHeight="1">
      <c r="C42" s="76" t="s">
        <v>57</v>
      </c>
      <c r="D42" s="77"/>
      <c r="E42" s="77"/>
      <c r="F42" s="77"/>
      <c r="G42" s="78"/>
      <c r="H42" s="31">
        <v>184</v>
      </c>
      <c r="I42" s="32">
        <f t="shared" si="8"/>
        <v>0.54925373134328359</v>
      </c>
      <c r="J42" s="31">
        <v>123</v>
      </c>
      <c r="K42" s="32">
        <f t="shared" si="9"/>
        <v>0.36716417910447763</v>
      </c>
      <c r="L42" s="31">
        <v>28</v>
      </c>
      <c r="M42" s="32">
        <f t="shared" ref="M42:M47" si="13">L42/N42</f>
        <v>8.3582089552238809E-2</v>
      </c>
      <c r="N42" s="19">
        <f t="shared" ref="N42:N47" si="14">SUM(H42,J42,L42)</f>
        <v>335</v>
      </c>
      <c r="O42" s="20">
        <f t="shared" ref="O42:O47" si="15">N42/$N$57</f>
        <v>0.10247782196390333</v>
      </c>
    </row>
    <row r="43" spans="2:15" ht="26.25" customHeight="1">
      <c r="C43" s="76" t="s">
        <v>58</v>
      </c>
      <c r="D43" s="77"/>
      <c r="E43" s="77"/>
      <c r="F43" s="77"/>
      <c r="G43" s="78"/>
      <c r="H43" s="31">
        <v>135</v>
      </c>
      <c r="I43" s="32">
        <f t="shared" si="8"/>
        <v>0.72580645161290325</v>
      </c>
      <c r="J43" s="31">
        <v>40</v>
      </c>
      <c r="K43" s="32">
        <f t="shared" si="9"/>
        <v>0.21505376344086022</v>
      </c>
      <c r="L43" s="31">
        <v>11</v>
      </c>
      <c r="M43" s="32">
        <f t="shared" si="13"/>
        <v>5.9139784946236562E-2</v>
      </c>
      <c r="N43" s="19">
        <f t="shared" si="14"/>
        <v>186</v>
      </c>
      <c r="O43" s="20">
        <f t="shared" si="15"/>
        <v>5.6898133985928419E-2</v>
      </c>
    </row>
    <row r="44" spans="2:15" ht="26.25" customHeight="1">
      <c r="C44" s="76" t="s">
        <v>59</v>
      </c>
      <c r="D44" s="77"/>
      <c r="E44" s="77"/>
      <c r="F44" s="77"/>
      <c r="G44" s="78"/>
      <c r="H44" s="31">
        <v>134</v>
      </c>
      <c r="I44" s="32">
        <f t="shared" si="8"/>
        <v>0.6733668341708543</v>
      </c>
      <c r="J44" s="31">
        <v>55</v>
      </c>
      <c r="K44" s="32">
        <f t="shared" si="9"/>
        <v>0.27638190954773867</v>
      </c>
      <c r="L44" s="31">
        <v>10</v>
      </c>
      <c r="M44" s="32">
        <f t="shared" si="13"/>
        <v>5.0251256281407038E-2</v>
      </c>
      <c r="N44" s="19">
        <f t="shared" si="14"/>
        <v>199</v>
      </c>
      <c r="O44" s="20">
        <f t="shared" si="15"/>
        <v>6.087488528602019E-2</v>
      </c>
    </row>
    <row r="45" spans="2:15" ht="26.25" customHeight="1">
      <c r="C45" s="76" t="s">
        <v>60</v>
      </c>
      <c r="D45" s="77"/>
      <c r="E45" s="77"/>
      <c r="F45" s="77"/>
      <c r="G45" s="78"/>
      <c r="H45" s="31">
        <v>21</v>
      </c>
      <c r="I45" s="32">
        <f t="shared" si="8"/>
        <v>0.80769230769230771</v>
      </c>
      <c r="J45" s="31">
        <v>3</v>
      </c>
      <c r="K45" s="32">
        <f t="shared" si="9"/>
        <v>0.11538461538461539</v>
      </c>
      <c r="L45" s="31">
        <v>2</v>
      </c>
      <c r="M45" s="32">
        <f t="shared" si="13"/>
        <v>7.6923076923076927E-2</v>
      </c>
      <c r="N45" s="19">
        <f t="shared" si="14"/>
        <v>26</v>
      </c>
      <c r="O45" s="20">
        <f t="shared" si="15"/>
        <v>7.9535026001835429E-3</v>
      </c>
    </row>
    <row r="46" spans="2:15" ht="26.25" customHeight="1">
      <c r="C46" s="76" t="s">
        <v>61</v>
      </c>
      <c r="D46" s="77"/>
      <c r="E46" s="77"/>
      <c r="F46" s="77"/>
      <c r="G46" s="78"/>
      <c r="H46" s="31">
        <v>147</v>
      </c>
      <c r="I46" s="32">
        <f t="shared" si="8"/>
        <v>0.930379746835443</v>
      </c>
      <c r="J46" s="31">
        <v>3</v>
      </c>
      <c r="K46" s="32">
        <f t="shared" si="9"/>
        <v>1.8987341772151899E-2</v>
      </c>
      <c r="L46" s="31">
        <v>8</v>
      </c>
      <c r="M46" s="32">
        <f t="shared" si="13"/>
        <v>5.0632911392405063E-2</v>
      </c>
      <c r="N46" s="19">
        <f t="shared" si="14"/>
        <v>158</v>
      </c>
      <c r="O46" s="20">
        <f t="shared" si="15"/>
        <v>4.8332823493423063E-2</v>
      </c>
    </row>
    <row r="47" spans="2:15" ht="26.25" customHeight="1">
      <c r="C47" s="76" t="s">
        <v>62</v>
      </c>
      <c r="D47" s="77"/>
      <c r="E47" s="77"/>
      <c r="F47" s="77"/>
      <c r="G47" s="78"/>
      <c r="H47" s="31">
        <v>35</v>
      </c>
      <c r="I47" s="32">
        <f t="shared" si="8"/>
        <v>0.74468085106382975</v>
      </c>
      <c r="J47" s="31">
        <v>9</v>
      </c>
      <c r="K47" s="32">
        <f t="shared" si="9"/>
        <v>0.19148936170212766</v>
      </c>
      <c r="L47" s="31">
        <v>3</v>
      </c>
      <c r="M47" s="32">
        <f t="shared" si="13"/>
        <v>6.3829787234042548E-2</v>
      </c>
      <c r="N47" s="19">
        <f t="shared" si="14"/>
        <v>47</v>
      </c>
      <c r="O47" s="20">
        <f t="shared" si="15"/>
        <v>1.4377485469562558E-2</v>
      </c>
    </row>
    <row r="48" spans="2:15" ht="26.25" customHeight="1">
      <c r="C48" s="76" t="s">
        <v>88</v>
      </c>
      <c r="D48" s="77"/>
      <c r="E48" s="77"/>
      <c r="F48" s="77"/>
      <c r="G48" s="78"/>
      <c r="H48" s="31">
        <v>123</v>
      </c>
      <c r="I48" s="32">
        <f t="shared" si="8"/>
        <v>0.85416666666666663</v>
      </c>
      <c r="J48" s="31">
        <v>15</v>
      </c>
      <c r="K48" s="32">
        <f t="shared" si="9"/>
        <v>0.10416666666666667</v>
      </c>
      <c r="L48" s="31">
        <v>6</v>
      </c>
      <c r="M48" s="32">
        <f t="shared" si="10"/>
        <v>4.1666666666666664E-2</v>
      </c>
      <c r="N48" s="19">
        <f t="shared" si="11"/>
        <v>144</v>
      </c>
      <c r="O48" s="20">
        <f t="shared" si="12"/>
        <v>4.4050168247170389E-2</v>
      </c>
    </row>
    <row r="49" spans="3:16" ht="26.25" customHeight="1">
      <c r="C49" s="76" t="s">
        <v>65</v>
      </c>
      <c r="D49" s="77"/>
      <c r="E49" s="77"/>
      <c r="F49" s="77"/>
      <c r="G49" s="78"/>
      <c r="H49" s="31">
        <v>174</v>
      </c>
      <c r="I49" s="32">
        <f t="shared" si="8"/>
        <v>0.96666666666666667</v>
      </c>
      <c r="J49" s="31">
        <v>0</v>
      </c>
      <c r="K49" s="32">
        <f t="shared" si="9"/>
        <v>0</v>
      </c>
      <c r="L49" s="31">
        <v>6</v>
      </c>
      <c r="M49" s="32">
        <f t="shared" si="10"/>
        <v>3.3333333333333333E-2</v>
      </c>
      <c r="N49" s="19">
        <f t="shared" si="11"/>
        <v>180</v>
      </c>
      <c r="O49" s="20">
        <f t="shared" si="12"/>
        <v>5.5062710308962988E-2</v>
      </c>
    </row>
    <row r="50" spans="3:16" ht="26.25" customHeight="1">
      <c r="C50" s="76" t="s">
        <v>64</v>
      </c>
      <c r="D50" s="77"/>
      <c r="E50" s="77"/>
      <c r="F50" s="77"/>
      <c r="G50" s="78"/>
      <c r="H50" s="31">
        <v>417</v>
      </c>
      <c r="I50" s="32">
        <f t="shared" si="8"/>
        <v>0.96976744186046515</v>
      </c>
      <c r="J50" s="31">
        <v>9</v>
      </c>
      <c r="K50" s="32">
        <f t="shared" si="9"/>
        <v>2.0930232558139535E-2</v>
      </c>
      <c r="L50" s="31">
        <v>4</v>
      </c>
      <c r="M50" s="32">
        <f t="shared" si="10"/>
        <v>9.3023255813953487E-3</v>
      </c>
      <c r="N50" s="19">
        <f t="shared" si="11"/>
        <v>430</v>
      </c>
      <c r="O50" s="20">
        <f t="shared" si="12"/>
        <v>0.13153869684918937</v>
      </c>
    </row>
    <row r="51" spans="3:16" ht="26.25" customHeight="1">
      <c r="C51" s="76" t="s">
        <v>63</v>
      </c>
      <c r="D51" s="77"/>
      <c r="E51" s="77"/>
      <c r="F51" s="77"/>
      <c r="G51" s="78"/>
      <c r="H51" s="31">
        <v>71</v>
      </c>
      <c r="I51" s="32">
        <f t="shared" si="8"/>
        <v>0.73195876288659789</v>
      </c>
      <c r="J51" s="31">
        <v>10</v>
      </c>
      <c r="K51" s="32">
        <f t="shared" si="9"/>
        <v>0.10309278350515463</v>
      </c>
      <c r="L51" s="31">
        <v>16</v>
      </c>
      <c r="M51" s="32">
        <f t="shared" si="10"/>
        <v>0.16494845360824742</v>
      </c>
      <c r="N51" s="19">
        <f>SUM(H51,J51,L51)</f>
        <v>97</v>
      </c>
      <c r="O51" s="20">
        <f t="shared" si="12"/>
        <v>2.9672682777607831E-2</v>
      </c>
    </row>
    <row r="52" spans="3:16" ht="26.25" customHeight="1">
      <c r="C52" s="76" t="s">
        <v>66</v>
      </c>
      <c r="D52" s="77"/>
      <c r="E52" s="77"/>
      <c r="F52" s="77"/>
      <c r="G52" s="78"/>
      <c r="H52" s="31">
        <v>309</v>
      </c>
      <c r="I52" s="32">
        <f t="shared" si="8"/>
        <v>0.81746031746031744</v>
      </c>
      <c r="J52" s="31">
        <v>57</v>
      </c>
      <c r="K52" s="32">
        <f t="shared" si="9"/>
        <v>0.15079365079365079</v>
      </c>
      <c r="L52" s="31">
        <v>12</v>
      </c>
      <c r="M52" s="32">
        <f t="shared" si="10"/>
        <v>3.1746031746031744E-2</v>
      </c>
      <c r="N52" s="19">
        <f t="shared" si="11"/>
        <v>378</v>
      </c>
      <c r="O52" s="20">
        <f t="shared" si="12"/>
        <v>0.11563169164882227</v>
      </c>
    </row>
    <row r="53" spans="3:16" ht="26.25" customHeight="1">
      <c r="C53" s="76" t="s">
        <v>67</v>
      </c>
      <c r="D53" s="77"/>
      <c r="E53" s="77"/>
      <c r="F53" s="77"/>
      <c r="G53" s="78"/>
      <c r="H53" s="31">
        <v>68</v>
      </c>
      <c r="I53" s="32">
        <f t="shared" si="8"/>
        <v>0.64150943396226412</v>
      </c>
      <c r="J53" s="31">
        <v>17</v>
      </c>
      <c r="K53" s="32">
        <f t="shared" si="9"/>
        <v>0.16037735849056603</v>
      </c>
      <c r="L53" s="31">
        <v>21</v>
      </c>
      <c r="M53" s="32">
        <f t="shared" si="10"/>
        <v>0.19811320754716982</v>
      </c>
      <c r="N53" s="19">
        <f t="shared" si="11"/>
        <v>106</v>
      </c>
      <c r="O53" s="20">
        <f t="shared" si="12"/>
        <v>3.2425818293055977E-2</v>
      </c>
    </row>
    <row r="54" spans="3:16" ht="26.25" customHeight="1">
      <c r="C54" s="76" t="s">
        <v>89</v>
      </c>
      <c r="D54" s="77"/>
      <c r="E54" s="77"/>
      <c r="F54" s="77"/>
      <c r="G54" s="78"/>
      <c r="H54" s="31">
        <v>269</v>
      </c>
      <c r="I54" s="32">
        <f t="shared" si="8"/>
        <v>0.75350140056022408</v>
      </c>
      <c r="J54" s="31">
        <v>75</v>
      </c>
      <c r="K54" s="32">
        <f t="shared" si="9"/>
        <v>0.21008403361344538</v>
      </c>
      <c r="L54" s="31">
        <v>13</v>
      </c>
      <c r="M54" s="32">
        <f t="shared" si="10"/>
        <v>3.6414565826330535E-2</v>
      </c>
      <c r="N54" s="19">
        <f t="shared" si="11"/>
        <v>357</v>
      </c>
      <c r="O54" s="20">
        <f t="shared" si="12"/>
        <v>0.10920770877944326</v>
      </c>
    </row>
    <row r="55" spans="3:16" ht="26.25" customHeight="1">
      <c r="C55" s="76" t="s">
        <v>68</v>
      </c>
      <c r="D55" s="77"/>
      <c r="E55" s="77"/>
      <c r="F55" s="77"/>
      <c r="G55" s="78"/>
      <c r="H55" s="31">
        <v>37</v>
      </c>
      <c r="I55" s="32">
        <f t="shared" si="8"/>
        <v>0.94871794871794868</v>
      </c>
      <c r="J55" s="31">
        <v>0</v>
      </c>
      <c r="K55" s="32">
        <f t="shared" si="9"/>
        <v>0</v>
      </c>
      <c r="L55" s="31">
        <v>2</v>
      </c>
      <c r="M55" s="32">
        <f t="shared" si="10"/>
        <v>5.128205128205128E-2</v>
      </c>
      <c r="N55" s="19">
        <f t="shared" si="11"/>
        <v>39</v>
      </c>
      <c r="O55" s="20">
        <f t="shared" si="12"/>
        <v>1.1930253900275314E-2</v>
      </c>
      <c r="P55" s="30"/>
    </row>
    <row r="56" spans="3:16" ht="26.25" customHeight="1">
      <c r="C56" s="76" t="s">
        <v>69</v>
      </c>
      <c r="D56" s="77"/>
      <c r="E56" s="77"/>
      <c r="F56" s="77"/>
      <c r="G56" s="78"/>
      <c r="H56" s="31">
        <v>39</v>
      </c>
      <c r="I56" s="32">
        <f t="shared" si="8"/>
        <v>0.84782608695652173</v>
      </c>
      <c r="J56" s="31">
        <v>6</v>
      </c>
      <c r="K56" s="32">
        <f t="shared" si="9"/>
        <v>0.13043478260869565</v>
      </c>
      <c r="L56" s="31">
        <v>1</v>
      </c>
      <c r="M56" s="32">
        <f t="shared" si="10"/>
        <v>2.1739130434782608E-2</v>
      </c>
      <c r="N56" s="19">
        <f t="shared" si="11"/>
        <v>46</v>
      </c>
      <c r="O56" s="20">
        <f t="shared" si="12"/>
        <v>1.4071581523401652E-2</v>
      </c>
      <c r="P56" s="30"/>
    </row>
    <row r="57" spans="3:16" ht="19.5" customHeight="1">
      <c r="C57" s="87" t="s">
        <v>0</v>
      </c>
      <c r="D57" s="87"/>
      <c r="E57" s="87"/>
      <c r="F57" s="87"/>
      <c r="G57" s="87"/>
      <c r="H57" s="33">
        <f>SUM(H37:H56)</f>
        <v>2533</v>
      </c>
      <c r="I57" s="34">
        <f>H57/N57</f>
        <v>0.77485469562557352</v>
      </c>
      <c r="J57" s="33">
        <f>SUM(J37:J56)</f>
        <v>547</v>
      </c>
      <c r="K57" s="34">
        <f>J57/N57</f>
        <v>0.1673294585500153</v>
      </c>
      <c r="L57" s="33">
        <f>SUM(L37:L56)</f>
        <v>189</v>
      </c>
      <c r="M57" s="34">
        <f>L57/N57</f>
        <v>5.7815845824411134E-2</v>
      </c>
      <c r="N57" s="33">
        <f>SUM(H57,J57,L57)</f>
        <v>3269</v>
      </c>
      <c r="O57" s="34">
        <f t="shared" si="12"/>
        <v>1</v>
      </c>
    </row>
    <row r="58" spans="3:16" ht="12.75" customHeight="1"/>
    <row r="59" spans="3:16" ht="12.75" customHeight="1">
      <c r="C59" s="10" t="s">
        <v>72</v>
      </c>
    </row>
    <row r="60" spans="3:16" ht="12.75" customHeight="1"/>
    <row r="62" spans="3:16" s="21" customFormat="1">
      <c r="C62" s="35" t="s">
        <v>7</v>
      </c>
    </row>
    <row r="63" spans="3:16" s="21" customFormat="1">
      <c r="C63" s="36" t="s">
        <v>8</v>
      </c>
    </row>
    <row r="65" spans="2:10" s="9" customFormat="1" ht="15.75" customHeight="1">
      <c r="G65" s="28" t="s">
        <v>19</v>
      </c>
      <c r="H65" s="29" t="s">
        <v>49</v>
      </c>
    </row>
    <row r="66" spans="2:10" s="9" customFormat="1" ht="15.75" customHeight="1">
      <c r="D66" s="76" t="s">
        <v>9</v>
      </c>
      <c r="E66" s="89"/>
      <c r="F66" s="90"/>
      <c r="G66" s="37">
        <v>606</v>
      </c>
      <c r="H66" s="7">
        <f>G66/UPC!$L$31</f>
        <v>0.18537779137350871</v>
      </c>
    </row>
    <row r="67" spans="2:10" s="9" customFormat="1" ht="15.75" customHeight="1">
      <c r="D67" s="76" t="s">
        <v>10</v>
      </c>
      <c r="E67" s="89"/>
      <c r="F67" s="90"/>
      <c r="G67" s="6">
        <v>291</v>
      </c>
      <c r="H67" s="7">
        <f>G67/UPC!$L$31</f>
        <v>8.9018048332823493E-2</v>
      </c>
    </row>
    <row r="68" spans="2:10" s="9" customFormat="1" ht="15.75" customHeight="1">
      <c r="D68" s="76" t="s">
        <v>11</v>
      </c>
      <c r="E68" s="89"/>
      <c r="F68" s="90"/>
      <c r="G68" s="6">
        <v>1303</v>
      </c>
      <c r="H68" s="7">
        <f>G68/UPC!$L$31</f>
        <v>0.39859284184765986</v>
      </c>
    </row>
    <row r="69" spans="2:10" s="9" customFormat="1" ht="15.75" customHeight="1">
      <c r="D69" s="76" t="s">
        <v>12</v>
      </c>
      <c r="E69" s="89"/>
      <c r="F69" s="90"/>
      <c r="G69" s="6">
        <v>218</v>
      </c>
      <c r="H69" s="7">
        <f>G69/UPC!$L$31</f>
        <v>6.66870602630774E-2</v>
      </c>
    </row>
    <row r="70" spans="2:10" s="9" customFormat="1" ht="15.75" customHeight="1">
      <c r="D70" s="76" t="s">
        <v>13</v>
      </c>
      <c r="E70" s="89"/>
      <c r="F70" s="90"/>
      <c r="G70" s="6">
        <v>398</v>
      </c>
      <c r="H70" s="7">
        <f>G70/UPC!$L$31</f>
        <v>0.12174977057204038</v>
      </c>
    </row>
    <row r="71" spans="2:10" s="9" customFormat="1" ht="15.75" customHeight="1">
      <c r="D71" s="76" t="s">
        <v>14</v>
      </c>
      <c r="E71" s="89"/>
      <c r="F71" s="90"/>
      <c r="G71" s="6">
        <v>901</v>
      </c>
      <c r="H71" s="7">
        <f>G71/UPC!$L$31</f>
        <v>0.27561945549097583</v>
      </c>
    </row>
    <row r="72" spans="2:10" s="9" customFormat="1" ht="15.75" customHeight="1">
      <c r="D72" s="76" t="s">
        <v>15</v>
      </c>
      <c r="E72" s="89"/>
      <c r="F72" s="90"/>
      <c r="G72" s="6">
        <v>672</v>
      </c>
      <c r="H72" s="7">
        <f>G72/UPC!$L$31</f>
        <v>0.20556745182012848</v>
      </c>
    </row>
    <row r="73" spans="2:10" s="9" customFormat="1" ht="15.75" customHeight="1">
      <c r="D73" s="76" t="s">
        <v>16</v>
      </c>
      <c r="E73" s="89"/>
      <c r="F73" s="90"/>
      <c r="G73" s="6">
        <v>336</v>
      </c>
      <c r="H73" s="7">
        <f>G73/UPC!$L$31</f>
        <v>0.10278372591006424</v>
      </c>
    </row>
    <row r="74" spans="2:10" s="9" customFormat="1" ht="15.75" customHeight="1">
      <c r="D74" s="76" t="s">
        <v>17</v>
      </c>
      <c r="E74" s="89"/>
      <c r="F74" s="90"/>
      <c r="G74" s="6">
        <v>268</v>
      </c>
      <c r="H74" s="7">
        <f>G74/UPC!$L$31</f>
        <v>8.1982257571122666E-2</v>
      </c>
    </row>
    <row r="75" spans="2:10" s="9" customFormat="1" ht="29.25" customHeight="1">
      <c r="D75" s="76" t="s">
        <v>18</v>
      </c>
      <c r="E75" s="89"/>
      <c r="F75" s="90"/>
      <c r="G75" s="6">
        <v>732</v>
      </c>
      <c r="H75" s="7">
        <f>G75/UPC!$L$31</f>
        <v>0.22392168858978281</v>
      </c>
    </row>
    <row r="76" spans="2:10">
      <c r="D76" s="38"/>
      <c r="E76" s="9"/>
      <c r="F76" s="9"/>
      <c r="G76" s="9"/>
      <c r="H76" s="9"/>
    </row>
    <row r="79" spans="2:10" s="21" customFormat="1" ht="30.75" customHeight="1">
      <c r="B79" s="91" t="s">
        <v>73</v>
      </c>
      <c r="C79" s="91"/>
      <c r="D79" s="91"/>
      <c r="E79" s="91"/>
      <c r="F79" s="91"/>
      <c r="G79" s="91"/>
      <c r="H79" s="26"/>
      <c r="I79" s="26"/>
      <c r="J79" s="26"/>
    </row>
    <row r="81" spans="1:11" ht="16.5" customHeight="1">
      <c r="C81" s="2"/>
      <c r="G81" s="28" t="s">
        <v>19</v>
      </c>
      <c r="H81" s="29" t="s">
        <v>49</v>
      </c>
    </row>
    <row r="82" spans="1:11" ht="16.5" customHeight="1">
      <c r="C82" s="88" t="s">
        <v>23</v>
      </c>
      <c r="D82" s="88"/>
      <c r="E82" s="88"/>
      <c r="F82" s="88"/>
      <c r="G82" s="11">
        <v>2704</v>
      </c>
      <c r="H82" s="18">
        <f>(G82/UPC!$L$31)</f>
        <v>0.82716427041908835</v>
      </c>
    </row>
    <row r="83" spans="1:11" ht="16.5" customHeight="1">
      <c r="C83" s="88" t="s">
        <v>24</v>
      </c>
      <c r="D83" s="88"/>
      <c r="E83" s="88"/>
      <c r="F83" s="88"/>
      <c r="G83" s="11">
        <v>1289</v>
      </c>
      <c r="H83" s="18">
        <f>(G83/UPC!$L$31)</f>
        <v>0.39431018660140715</v>
      </c>
    </row>
    <row r="84" spans="1:11" ht="16.5" customHeight="1">
      <c r="C84" s="88" t="s">
        <v>25</v>
      </c>
      <c r="D84" s="88"/>
      <c r="E84" s="88"/>
      <c r="F84" s="92"/>
      <c r="G84" s="14"/>
      <c r="H84" s="39"/>
    </row>
    <row r="85" spans="1:11" ht="16.5" customHeight="1">
      <c r="C85" s="88" t="s">
        <v>74</v>
      </c>
      <c r="D85" s="88"/>
      <c r="E85" s="88"/>
      <c r="F85" s="88"/>
      <c r="G85" s="13">
        <v>623</v>
      </c>
      <c r="H85" s="18">
        <f>(G85/UPC!$L$31)</f>
        <v>0.19057815845824411</v>
      </c>
    </row>
    <row r="86" spans="1:11" ht="16.5" customHeight="1">
      <c r="A86" s="1" t="s">
        <v>75</v>
      </c>
      <c r="C86" s="88" t="s">
        <v>76</v>
      </c>
      <c r="D86" s="88"/>
      <c r="E86" s="88"/>
      <c r="F86" s="88"/>
      <c r="G86" s="11">
        <v>428</v>
      </c>
      <c r="H86" s="18">
        <f>(G86/UPC!$L$31)</f>
        <v>0.13092688895686755</v>
      </c>
    </row>
    <row r="87" spans="1:11" ht="16.5" customHeight="1">
      <c r="C87" s="88" t="s">
        <v>77</v>
      </c>
      <c r="D87" s="88"/>
      <c r="E87" s="88"/>
      <c r="F87" s="88"/>
      <c r="G87" s="11">
        <v>403</v>
      </c>
      <c r="H87" s="18">
        <f>(G87/UPC!$L$31)</f>
        <v>0.1232792903028449</v>
      </c>
      <c r="I87" s="40"/>
    </row>
    <row r="88" spans="1:11" ht="16.5" customHeight="1">
      <c r="C88" s="88" t="s">
        <v>6</v>
      </c>
      <c r="D88" s="88"/>
      <c r="E88" s="88"/>
      <c r="F88" s="88"/>
      <c r="G88" s="11">
        <v>312</v>
      </c>
      <c r="H88" s="18">
        <f>(G88/UPC!$L$31)</f>
        <v>9.5442031202202515E-2</v>
      </c>
      <c r="I88" s="40"/>
    </row>
    <row r="89" spans="1:11">
      <c r="I89" s="40"/>
      <c r="K89" s="40"/>
    </row>
    <row r="90" spans="1:11">
      <c r="I90" s="40"/>
      <c r="K90" s="40"/>
    </row>
    <row r="91" spans="1:11" s="21" customFormat="1" ht="26.25" customHeight="1">
      <c r="B91" s="91" t="s">
        <v>21</v>
      </c>
      <c r="C91" s="91"/>
      <c r="D91" s="91"/>
      <c r="E91" s="91"/>
      <c r="F91" s="91"/>
      <c r="G91" s="91"/>
      <c r="H91" s="91"/>
      <c r="I91" s="91"/>
      <c r="J91" s="91"/>
    </row>
    <row r="93" spans="1:11" ht="16.5" customHeight="1">
      <c r="E93" s="40"/>
      <c r="F93" s="40"/>
      <c r="G93" s="28" t="s">
        <v>19</v>
      </c>
      <c r="H93" s="29" t="s">
        <v>49</v>
      </c>
      <c r="I93" s="40"/>
      <c r="J93" s="40"/>
    </row>
    <row r="94" spans="1:11" ht="16.5" customHeight="1">
      <c r="B94" s="40"/>
      <c r="C94" s="88" t="s">
        <v>26</v>
      </c>
      <c r="D94" s="88"/>
      <c r="E94" s="88"/>
      <c r="F94" s="88"/>
      <c r="G94" s="11">
        <v>1207</v>
      </c>
      <c r="H94" s="18">
        <f>(G94/UPC!$L$31)</f>
        <v>0.36922606301621291</v>
      </c>
      <c r="I94" s="40"/>
      <c r="J94" s="40"/>
    </row>
    <row r="95" spans="1:11" ht="27.75" customHeight="1">
      <c r="B95" s="40"/>
      <c r="C95" s="93" t="s">
        <v>78</v>
      </c>
      <c r="D95" s="94"/>
      <c r="E95" s="94"/>
      <c r="F95" s="95"/>
      <c r="G95" s="11">
        <v>1547</v>
      </c>
      <c r="H95" s="18">
        <f>(G95/UPC!$L$31)</f>
        <v>0.47323340471092079</v>
      </c>
      <c r="I95" s="40"/>
      <c r="J95" s="40"/>
    </row>
    <row r="96" spans="1:11" ht="16.5" customHeight="1">
      <c r="B96" s="40"/>
      <c r="C96" s="88" t="s">
        <v>6</v>
      </c>
      <c r="D96" s="88"/>
      <c r="E96" s="88"/>
      <c r="F96" s="88"/>
      <c r="G96" s="11">
        <v>570</v>
      </c>
      <c r="H96" s="18">
        <f>(G96/UPC!$L$31)</f>
        <v>0.17436524931171613</v>
      </c>
      <c r="I96" s="40"/>
      <c r="J96" s="40"/>
    </row>
    <row r="97" spans="2:10">
      <c r="B97" s="40"/>
      <c r="C97" s="15"/>
      <c r="D97" s="15"/>
      <c r="E97" s="15"/>
      <c r="F97" s="15"/>
      <c r="G97" s="41"/>
      <c r="H97" s="16"/>
      <c r="I97" s="40"/>
      <c r="J97" s="40"/>
    </row>
    <row r="98" spans="2:10">
      <c r="B98" s="40"/>
      <c r="C98" s="40"/>
      <c r="D98" s="40"/>
      <c r="E98" s="40"/>
      <c r="F98" s="40"/>
      <c r="G98" s="40"/>
      <c r="H98" s="40"/>
      <c r="I98" s="40"/>
      <c r="J98" s="40"/>
    </row>
    <row r="99" spans="2:10" s="21" customFormat="1" ht="29.25" customHeight="1">
      <c r="B99" s="91" t="s">
        <v>22</v>
      </c>
      <c r="C99" s="91"/>
      <c r="D99" s="91"/>
      <c r="E99" s="91"/>
      <c r="F99" s="91"/>
      <c r="G99" s="91"/>
      <c r="H99" s="91"/>
      <c r="I99" s="91"/>
      <c r="J99" s="91"/>
    </row>
    <row r="100" spans="2:10"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2:10" ht="18.75" customHeight="1">
      <c r="B101" s="40"/>
      <c r="C101" s="3"/>
      <c r="D101" s="40"/>
      <c r="E101" s="40"/>
      <c r="F101" s="40"/>
      <c r="G101" s="28" t="s">
        <v>19</v>
      </c>
      <c r="H101" s="29" t="s">
        <v>49</v>
      </c>
      <c r="I101" s="40"/>
      <c r="J101" s="40"/>
    </row>
    <row r="102" spans="2:10" ht="18.75" customHeight="1">
      <c r="B102" s="40"/>
      <c r="C102" s="96" t="s">
        <v>27</v>
      </c>
      <c r="D102" s="96"/>
      <c r="E102" s="96"/>
      <c r="F102" s="96"/>
      <c r="G102" s="11">
        <v>1995</v>
      </c>
      <c r="H102" s="18">
        <f>(G102/UPC!$L$31)</f>
        <v>0.61027837259100648</v>
      </c>
      <c r="I102" s="40"/>
      <c r="J102" s="40"/>
    </row>
    <row r="103" spans="2:10" ht="27.75" customHeight="1">
      <c r="B103" s="40"/>
      <c r="C103" s="96" t="s">
        <v>28</v>
      </c>
      <c r="D103" s="96"/>
      <c r="E103" s="96"/>
      <c r="F103" s="96"/>
      <c r="G103" s="11">
        <v>543</v>
      </c>
      <c r="H103" s="18">
        <f>(G103/UPC!$L$31)</f>
        <v>0.16610584276537169</v>
      </c>
      <c r="I103" s="40"/>
      <c r="J103" s="40"/>
    </row>
    <row r="104" spans="2:10" ht="15.75" customHeight="1">
      <c r="B104" s="40"/>
      <c r="C104" s="96" t="s">
        <v>29</v>
      </c>
      <c r="D104" s="96"/>
      <c r="E104" s="96"/>
      <c r="F104" s="93"/>
      <c r="G104" s="14"/>
      <c r="H104" s="39"/>
      <c r="I104" s="40"/>
    </row>
    <row r="105" spans="2:10" ht="15.75" customHeight="1">
      <c r="B105" s="40"/>
      <c r="C105" s="96" t="s">
        <v>74</v>
      </c>
      <c r="D105" s="96"/>
      <c r="E105" s="96"/>
      <c r="F105" s="96"/>
      <c r="G105" s="13">
        <v>389</v>
      </c>
      <c r="H105" s="18">
        <f>(G105/UPC!$L$31)</f>
        <v>0.11899663505659223</v>
      </c>
      <c r="I105" s="40"/>
      <c r="J105" s="40"/>
    </row>
    <row r="106" spans="2:10" ht="15.75" customHeight="1">
      <c r="B106" s="40"/>
      <c r="C106" s="96" t="s">
        <v>76</v>
      </c>
      <c r="D106" s="96"/>
      <c r="E106" s="96"/>
      <c r="F106" s="96"/>
      <c r="G106" s="11">
        <v>508</v>
      </c>
      <c r="H106" s="18">
        <f>(G106/UPC!$L$31)</f>
        <v>0.15539920464973997</v>
      </c>
      <c r="I106" s="40"/>
      <c r="J106" s="40"/>
    </row>
    <row r="107" spans="2:10" ht="15.75" customHeight="1">
      <c r="B107" s="40"/>
      <c r="C107" s="96" t="s">
        <v>77</v>
      </c>
      <c r="D107" s="96"/>
      <c r="E107" s="96"/>
      <c r="F107" s="96"/>
      <c r="G107" s="11">
        <v>411</v>
      </c>
      <c r="H107" s="18">
        <f>(G107/UPC!$L$31)</f>
        <v>0.12572652187213215</v>
      </c>
      <c r="I107" s="40"/>
      <c r="J107" s="40"/>
    </row>
    <row r="108" spans="2:10" ht="26.25" customHeight="1">
      <c r="B108" s="40"/>
      <c r="C108" s="96" t="s">
        <v>30</v>
      </c>
      <c r="D108" s="96"/>
      <c r="E108" s="96"/>
      <c r="F108" s="96"/>
      <c r="G108" s="11">
        <v>1033</v>
      </c>
      <c r="H108" s="18">
        <f>(G108/UPC!$L$31)</f>
        <v>0.31599877638421536</v>
      </c>
      <c r="I108" s="40"/>
      <c r="J108" s="40"/>
    </row>
    <row r="109" spans="2:10" ht="15.75" customHeight="1">
      <c r="B109" s="40"/>
      <c r="C109" s="96" t="s">
        <v>31</v>
      </c>
      <c r="D109" s="96"/>
      <c r="E109" s="96"/>
      <c r="F109" s="96"/>
      <c r="G109" s="11">
        <v>519</v>
      </c>
      <c r="H109" s="18">
        <f>(G109/UPC!$L$31)</f>
        <v>0.15876414805750994</v>
      </c>
      <c r="I109" s="40"/>
      <c r="J109" s="40"/>
    </row>
    <row r="110" spans="2:10" ht="15.75" customHeight="1">
      <c r="B110" s="40"/>
      <c r="C110" s="96" t="s">
        <v>6</v>
      </c>
      <c r="D110" s="96"/>
      <c r="E110" s="96"/>
      <c r="F110" s="96"/>
      <c r="G110" s="11">
        <v>152</v>
      </c>
      <c r="H110" s="18">
        <f>(G110/UPC!$L$31)</f>
        <v>4.6497399816457632E-2</v>
      </c>
      <c r="I110" s="40"/>
      <c r="J110" s="40"/>
    </row>
    <row r="114" spans="2:12" s="42" customFormat="1" ht="12.75" customHeight="1">
      <c r="B114" s="91" t="s">
        <v>53</v>
      </c>
      <c r="C114" s="91"/>
      <c r="D114" s="91"/>
      <c r="E114" s="91"/>
      <c r="F114" s="91"/>
      <c r="G114" s="91"/>
      <c r="H114" s="91"/>
      <c r="I114" s="91"/>
      <c r="J114" s="91"/>
    </row>
    <row r="115" spans="2:12" s="42" customFormat="1"/>
    <row r="116" spans="2:12" s="42" customFormat="1" ht="12.75" customHeight="1">
      <c r="B116" s="97" t="s">
        <v>54</v>
      </c>
      <c r="C116" s="97"/>
      <c r="D116" s="97"/>
      <c r="E116" s="97"/>
      <c r="F116" s="97"/>
      <c r="G116" s="97"/>
      <c r="H116" s="97"/>
      <c r="I116" s="97"/>
      <c r="J116" s="97"/>
    </row>
    <row r="118" spans="2:12" ht="16.5" customHeight="1">
      <c r="G118" s="28" t="s">
        <v>19</v>
      </c>
      <c r="H118" s="29" t="s">
        <v>49</v>
      </c>
    </row>
    <row r="119" spans="2:12" ht="27.75" customHeight="1">
      <c r="C119" s="96" t="s">
        <v>32</v>
      </c>
      <c r="D119" s="96"/>
      <c r="E119" s="96"/>
      <c r="F119" s="96"/>
      <c r="G119" s="43">
        <v>1917</v>
      </c>
      <c r="H119" s="18">
        <f>(G119/UPC!$L$31)</f>
        <v>0.58641786479045577</v>
      </c>
      <c r="K119" s="44"/>
      <c r="L119" s="45"/>
    </row>
    <row r="120" spans="2:12" ht="16.5" customHeight="1">
      <c r="C120" s="96" t="s">
        <v>33</v>
      </c>
      <c r="D120" s="96"/>
      <c r="E120" s="96"/>
      <c r="F120" s="96"/>
      <c r="G120" s="11">
        <v>1471</v>
      </c>
      <c r="H120" s="18">
        <f>(G120/UPC!$L$31)</f>
        <v>0.44998470480269198</v>
      </c>
      <c r="K120" s="44"/>
      <c r="L120" s="45"/>
    </row>
    <row r="121" spans="2:12" ht="39" customHeight="1">
      <c r="C121" s="96" t="s">
        <v>79</v>
      </c>
      <c r="D121" s="96"/>
      <c r="E121" s="96"/>
      <c r="F121" s="96"/>
      <c r="G121" s="11">
        <v>481</v>
      </c>
      <c r="H121" s="18">
        <f>(G121/UPC!$L$31)</f>
        <v>0.14713979810339553</v>
      </c>
      <c r="K121" s="44"/>
      <c r="L121" s="45"/>
    </row>
    <row r="122" spans="2:12" ht="16.5" customHeight="1">
      <c r="C122" s="96" t="s">
        <v>6</v>
      </c>
      <c r="D122" s="96"/>
      <c r="E122" s="96"/>
      <c r="F122" s="96"/>
      <c r="G122" s="11">
        <v>437</v>
      </c>
      <c r="H122" s="18">
        <f>(G122/UPC!$L$31)</f>
        <v>0.13368002447231569</v>
      </c>
      <c r="K122" s="44"/>
      <c r="L122" s="45"/>
    </row>
    <row r="123" spans="2:12" ht="16.5" customHeight="1">
      <c r="C123" s="96" t="s">
        <v>80</v>
      </c>
      <c r="D123" s="96"/>
      <c r="E123" s="96"/>
      <c r="F123" s="96"/>
      <c r="G123" s="5">
        <v>0</v>
      </c>
      <c r="H123" s="18">
        <f>(G123/UPC!$L$31)</f>
        <v>0</v>
      </c>
      <c r="K123" s="46"/>
      <c r="L123" s="46"/>
    </row>
    <row r="124" spans="2:12">
      <c r="G124" s="40"/>
      <c r="H124" s="40"/>
      <c r="K124" s="47"/>
      <c r="L124" s="47"/>
    </row>
    <row r="125" spans="2:12">
      <c r="G125" s="40"/>
      <c r="H125" s="40"/>
      <c r="K125" s="47"/>
      <c r="L125" s="48"/>
    </row>
    <row r="126" spans="2:12" s="9" customFormat="1" ht="18" customHeight="1">
      <c r="D126" s="98" t="s">
        <v>48</v>
      </c>
      <c r="E126" s="98"/>
      <c r="F126" s="98"/>
      <c r="G126" s="28" t="s">
        <v>19</v>
      </c>
      <c r="H126" s="29" t="s">
        <v>20</v>
      </c>
      <c r="K126" s="44"/>
      <c r="L126" s="45"/>
    </row>
    <row r="127" spans="2:12" s="9" customFormat="1" ht="18" customHeight="1">
      <c r="D127" s="96" t="s">
        <v>34</v>
      </c>
      <c r="E127" s="96"/>
      <c r="F127" s="96"/>
      <c r="G127" s="11">
        <v>1194</v>
      </c>
      <c r="H127" s="18">
        <f>(G127/$G$133)</f>
        <v>0.62284820031298904</v>
      </c>
      <c r="K127" s="44"/>
      <c r="L127" s="45"/>
    </row>
    <row r="128" spans="2:12" s="9" customFormat="1" ht="18" customHeight="1">
      <c r="D128" s="96" t="s">
        <v>35</v>
      </c>
      <c r="E128" s="96"/>
      <c r="F128" s="96"/>
      <c r="G128" s="13">
        <v>78</v>
      </c>
      <c r="H128" s="18">
        <f t="shared" ref="H128:H133" si="16">(G128/$G$133)</f>
        <v>4.0688575899843503E-2</v>
      </c>
      <c r="K128" s="44"/>
      <c r="L128" s="45"/>
    </row>
    <row r="129" spans="2:12" s="9" customFormat="1" ht="18" customHeight="1">
      <c r="D129" s="96" t="s">
        <v>36</v>
      </c>
      <c r="E129" s="96"/>
      <c r="F129" s="96"/>
      <c r="G129" s="6">
        <v>80</v>
      </c>
      <c r="H129" s="18">
        <f t="shared" si="16"/>
        <v>4.1731872717788214E-2</v>
      </c>
      <c r="K129" s="44"/>
      <c r="L129" s="45"/>
    </row>
    <row r="130" spans="2:12" s="9" customFormat="1" ht="18" customHeight="1">
      <c r="D130" s="96" t="s">
        <v>37</v>
      </c>
      <c r="E130" s="96"/>
      <c r="F130" s="96"/>
      <c r="G130" s="13">
        <v>51</v>
      </c>
      <c r="H130" s="18">
        <f t="shared" si="16"/>
        <v>2.6604068857589983E-2</v>
      </c>
      <c r="K130" s="44"/>
      <c r="L130" s="45"/>
    </row>
    <row r="131" spans="2:12" s="9" customFormat="1" ht="18" customHeight="1">
      <c r="D131" s="96" t="s">
        <v>38</v>
      </c>
      <c r="E131" s="96"/>
      <c r="F131" s="96"/>
      <c r="G131" s="11">
        <v>421</v>
      </c>
      <c r="H131" s="18">
        <f t="shared" si="16"/>
        <v>0.21961398017736045</v>
      </c>
    </row>
    <row r="132" spans="2:12" s="9" customFormat="1" ht="18" customHeight="1">
      <c r="D132" s="96" t="s">
        <v>39</v>
      </c>
      <c r="E132" s="96"/>
      <c r="F132" s="96"/>
      <c r="G132" s="13">
        <v>93</v>
      </c>
      <c r="H132" s="18">
        <f t="shared" si="16"/>
        <v>4.8513302034428794E-2</v>
      </c>
    </row>
    <row r="133" spans="2:12" s="9" customFormat="1" ht="18" customHeight="1">
      <c r="D133" s="98" t="s">
        <v>40</v>
      </c>
      <c r="E133" s="98"/>
      <c r="F133" s="98"/>
      <c r="G133" s="17">
        <f>SUM(G127:G132)</f>
        <v>1917</v>
      </c>
      <c r="H133" s="12">
        <f t="shared" si="16"/>
        <v>1</v>
      </c>
    </row>
    <row r="134" spans="2:12" s="9" customFormat="1"/>
    <row r="135" spans="2:12" s="9" customFormat="1"/>
    <row r="137" spans="2:12" s="42" customFormat="1" ht="12.75" customHeight="1">
      <c r="B137" s="97" t="s">
        <v>55</v>
      </c>
      <c r="C137" s="97"/>
      <c r="D137" s="97"/>
      <c r="E137" s="97"/>
      <c r="F137" s="97"/>
      <c r="G137" s="97"/>
      <c r="H137" s="97"/>
      <c r="I137" s="97"/>
      <c r="J137" s="97"/>
    </row>
    <row r="139" spans="2:12" ht="18" customHeight="1">
      <c r="G139" s="28" t="s">
        <v>19</v>
      </c>
      <c r="H139" s="29" t="s">
        <v>49</v>
      </c>
    </row>
    <row r="140" spans="2:12" ht="18" customHeight="1">
      <c r="C140" s="96" t="s">
        <v>41</v>
      </c>
      <c r="D140" s="96"/>
      <c r="E140" s="96"/>
      <c r="F140" s="96"/>
      <c r="G140" s="5">
        <v>3017</v>
      </c>
      <c r="H140" s="18">
        <f>(G140/UPC!$L$31)</f>
        <v>0.92291220556745179</v>
      </c>
    </row>
    <row r="141" spans="2:12" ht="44.25" customHeight="1">
      <c r="C141" s="96" t="s">
        <v>81</v>
      </c>
      <c r="D141" s="96"/>
      <c r="E141" s="96"/>
      <c r="F141" s="96"/>
      <c r="G141" s="5">
        <v>170</v>
      </c>
      <c r="H141" s="18">
        <f>(G141/UPC!$L$31)</f>
        <v>5.2003670847353932E-2</v>
      </c>
    </row>
    <row r="142" spans="2:12" ht="18" customHeight="1">
      <c r="C142" s="96" t="s">
        <v>42</v>
      </c>
      <c r="D142" s="96"/>
      <c r="E142" s="96"/>
      <c r="F142" s="96"/>
      <c r="G142" s="5">
        <v>780</v>
      </c>
      <c r="H142" s="18">
        <f>(G142/UPC!$L$31)</f>
        <v>0.23860507800550626</v>
      </c>
    </row>
    <row r="143" spans="2:12" ht="18" customHeight="1">
      <c r="C143" s="96" t="s">
        <v>82</v>
      </c>
      <c r="D143" s="96"/>
      <c r="E143" s="96"/>
      <c r="F143" s="96"/>
      <c r="G143" s="5">
        <v>178</v>
      </c>
      <c r="H143" s="18">
        <f>(G143/UPC!$L$31)</f>
        <v>5.4450902416641175E-2</v>
      </c>
    </row>
    <row r="144" spans="2:12" ht="18" customHeight="1">
      <c r="C144" s="96" t="s">
        <v>43</v>
      </c>
      <c r="D144" s="96"/>
      <c r="E144" s="96"/>
      <c r="F144" s="96"/>
      <c r="G144" s="5">
        <v>754</v>
      </c>
      <c r="H144" s="18">
        <f>(G144/UPC!$L$31)</f>
        <v>0.23065157540532272</v>
      </c>
    </row>
    <row r="145" spans="2:8" ht="18" customHeight="1">
      <c r="C145" s="96" t="s">
        <v>44</v>
      </c>
      <c r="D145" s="96"/>
      <c r="E145" s="96"/>
      <c r="F145" s="96"/>
      <c r="G145" s="5">
        <v>227</v>
      </c>
      <c r="H145" s="18">
        <f>(G145/UPC!$L$31)</f>
        <v>6.9440195778525546E-2</v>
      </c>
    </row>
    <row r="146" spans="2:8" ht="18" customHeight="1">
      <c r="C146" s="96" t="s">
        <v>45</v>
      </c>
      <c r="D146" s="96"/>
      <c r="E146" s="96"/>
      <c r="F146" s="96"/>
      <c r="G146" s="5">
        <v>496</v>
      </c>
      <c r="H146" s="18">
        <f>(G146/UPC!$L$31)</f>
        <v>0.15172835729580911</v>
      </c>
    </row>
    <row r="147" spans="2:8" ht="18" customHeight="1">
      <c r="C147" s="96" t="s">
        <v>46</v>
      </c>
      <c r="D147" s="96"/>
      <c r="E147" s="96"/>
      <c r="F147" s="96"/>
      <c r="G147" s="5">
        <v>207</v>
      </c>
      <c r="H147" s="18">
        <f>(G147/UPC!$L$31)</f>
        <v>6.3322116855307434E-2</v>
      </c>
    </row>
    <row r="148" spans="2:8" ht="18" customHeight="1">
      <c r="C148" s="96" t="s">
        <v>6</v>
      </c>
      <c r="D148" s="96"/>
      <c r="E148" s="96"/>
      <c r="F148" s="96"/>
      <c r="G148" s="5">
        <v>90</v>
      </c>
      <c r="H148" s="18">
        <f>(G148/UPC!$L$31)</f>
        <v>2.7531355154481494E-2</v>
      </c>
    </row>
    <row r="152" spans="2:8">
      <c r="B152" s="1" t="s">
        <v>83</v>
      </c>
    </row>
    <row r="156" spans="2:8" s="24" customFormat="1">
      <c r="B156" s="49" t="s">
        <v>51</v>
      </c>
    </row>
    <row r="157" spans="2:8" s="24" customFormat="1">
      <c r="B157" s="49" t="s">
        <v>142</v>
      </c>
    </row>
  </sheetData>
  <mergeCells count="106">
    <mergeCell ref="C145:F145"/>
    <mergeCell ref="C146:F146"/>
    <mergeCell ref="C147:F147"/>
    <mergeCell ref="C148:F148"/>
    <mergeCell ref="B137:J137"/>
    <mergeCell ref="C140:F140"/>
    <mergeCell ref="C141:F141"/>
    <mergeCell ref="C142:F142"/>
    <mergeCell ref="C143:F143"/>
    <mergeCell ref="C144:F144"/>
    <mergeCell ref="D133:F133"/>
    <mergeCell ref="C120:F120"/>
    <mergeCell ref="C121:F121"/>
    <mergeCell ref="C122:F122"/>
    <mergeCell ref="C123:F123"/>
    <mergeCell ref="D126:F126"/>
    <mergeCell ref="D127:F127"/>
    <mergeCell ref="D128:F128"/>
    <mergeCell ref="D129:F129"/>
    <mergeCell ref="D130:F130"/>
    <mergeCell ref="D131:F131"/>
    <mergeCell ref="D132:F132"/>
    <mergeCell ref="C119:F119"/>
    <mergeCell ref="C102:F102"/>
    <mergeCell ref="C103:F103"/>
    <mergeCell ref="C104:F104"/>
    <mergeCell ref="C105:F105"/>
    <mergeCell ref="C106:F106"/>
    <mergeCell ref="C107:F107"/>
    <mergeCell ref="C108:F108"/>
    <mergeCell ref="C109:F109"/>
    <mergeCell ref="C110:F110"/>
    <mergeCell ref="B114:J114"/>
    <mergeCell ref="B116:J116"/>
    <mergeCell ref="B99:J99"/>
    <mergeCell ref="C83:F83"/>
    <mergeCell ref="C84:F84"/>
    <mergeCell ref="C85:F85"/>
    <mergeCell ref="C86:F86"/>
    <mergeCell ref="C87:F87"/>
    <mergeCell ref="C88:F88"/>
    <mergeCell ref="B91:G91"/>
    <mergeCell ref="H91:J91"/>
    <mergeCell ref="C94:F94"/>
    <mergeCell ref="C95:F95"/>
    <mergeCell ref="C96:F96"/>
    <mergeCell ref="C82:F82"/>
    <mergeCell ref="D66:F66"/>
    <mergeCell ref="D67:F67"/>
    <mergeCell ref="D68:F68"/>
    <mergeCell ref="D69:F69"/>
    <mergeCell ref="D70:F70"/>
    <mergeCell ref="D71:F71"/>
    <mergeCell ref="D72:F72"/>
    <mergeCell ref="D73:F73"/>
    <mergeCell ref="D74:F74"/>
    <mergeCell ref="D75:F75"/>
    <mergeCell ref="B79:G79"/>
    <mergeCell ref="C57:G57"/>
    <mergeCell ref="C40:G40"/>
    <mergeCell ref="C41:G41"/>
    <mergeCell ref="C48:G48"/>
    <mergeCell ref="C49:G49"/>
    <mergeCell ref="C50:G50"/>
    <mergeCell ref="C51:G51"/>
    <mergeCell ref="C42:G42"/>
    <mergeCell ref="C43:G43"/>
    <mergeCell ref="C44:G44"/>
    <mergeCell ref="C45:G45"/>
    <mergeCell ref="C46:G46"/>
    <mergeCell ref="C47:G47"/>
    <mergeCell ref="C52:G52"/>
    <mergeCell ref="C53:G53"/>
    <mergeCell ref="C54:G54"/>
    <mergeCell ref="C55:G55"/>
    <mergeCell ref="C56:G56"/>
    <mergeCell ref="C39:G39"/>
    <mergeCell ref="C25:G25"/>
    <mergeCell ref="C26:G26"/>
    <mergeCell ref="C27:G27"/>
    <mergeCell ref="C28:G28"/>
    <mergeCell ref="C29:G29"/>
    <mergeCell ref="C30:G30"/>
    <mergeCell ref="C31:G31"/>
    <mergeCell ref="H35:M35"/>
    <mergeCell ref="C36:G36"/>
    <mergeCell ref="C37:G37"/>
    <mergeCell ref="C38:G38"/>
    <mergeCell ref="C24:G24"/>
    <mergeCell ref="B2:O2"/>
    <mergeCell ref="D4:L4"/>
    <mergeCell ref="H9:K9"/>
    <mergeCell ref="C10:G10"/>
    <mergeCell ref="C11:G11"/>
    <mergeCell ref="C12:G12"/>
    <mergeCell ref="C16:G16"/>
    <mergeCell ref="C17:G17"/>
    <mergeCell ref="C18:G18"/>
    <mergeCell ref="C19:G19"/>
    <mergeCell ref="C20:G20"/>
    <mergeCell ref="C21:G21"/>
    <mergeCell ref="C13:G13"/>
    <mergeCell ref="C14:G14"/>
    <mergeCell ref="C15:G15"/>
    <mergeCell ref="C22:G22"/>
    <mergeCell ref="C23:G23"/>
  </mergeCells>
  <pageMargins left="0.70866141732283472" right="0.70866141732283472" top="0.74803149606299213" bottom="0.74803149606299213" header="0.31496062992125984" footer="0.31496062992125984"/>
  <pageSetup paperSize="9" scale="52" fitToHeight="2" orientation="portrait" horizontalDpi="200" verticalDpi="200" r:id="rId1"/>
  <rowBreaks count="2" manualBreakCount="2">
    <brk id="59" max="14" man="1"/>
    <brk id="113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CG376"/>
  <sheetViews>
    <sheetView zoomScaleNormal="100" workbookViewId="0">
      <pane ySplit="4" topLeftCell="A5" activePane="bottomLeft" state="frozen"/>
      <selection pane="bottomLeft"/>
    </sheetView>
  </sheetViews>
  <sheetFormatPr baseColWidth="10" defaultColWidth="9.140625" defaultRowHeight="15"/>
  <cols>
    <col min="1" max="1" width="3.7109375" style="56" customWidth="1"/>
    <col min="2" max="3" width="12.85546875" style="56" customWidth="1"/>
    <col min="4" max="11" width="9.140625" style="56" customWidth="1"/>
    <col min="12" max="12" width="9.5703125" style="56" customWidth="1"/>
    <col min="13" max="13" width="5.140625" style="56" customWidth="1"/>
    <col min="14" max="55" width="9.5703125" style="56" customWidth="1"/>
    <col min="56" max="58" width="9.5703125" style="55" customWidth="1"/>
    <col min="59" max="59" width="5.140625" style="55" customWidth="1"/>
    <col min="60" max="60" width="9.140625" style="55"/>
    <col min="61" max="61" width="17" style="55" customWidth="1"/>
    <col min="62" max="63" width="9.140625" style="55"/>
    <col min="64" max="64" width="9.140625" style="51" customWidth="1"/>
    <col min="65" max="68" width="9.140625" style="55" customWidth="1"/>
    <col min="69" max="75" width="9.140625" style="55"/>
    <col min="76" max="16384" width="9.140625" style="56"/>
  </cols>
  <sheetData>
    <row r="1" spans="2:75" s="52" customFormat="1">
      <c r="BD1" s="50"/>
      <c r="BE1" s="50"/>
      <c r="BF1" s="50"/>
      <c r="BG1" s="50"/>
      <c r="BH1" s="50"/>
      <c r="BI1" s="51"/>
      <c r="BJ1" s="51"/>
      <c r="BK1" s="51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</row>
    <row r="2" spans="2:75" s="52" customFormat="1" ht="45.75" customHeight="1">
      <c r="B2" s="99" t="s">
        <v>70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58"/>
      <c r="R2" s="58"/>
      <c r="BD2" s="50"/>
      <c r="BE2" s="50"/>
      <c r="BF2" s="50"/>
      <c r="BG2" s="50"/>
      <c r="BH2" s="50"/>
      <c r="BI2" s="51"/>
      <c r="BJ2" s="51"/>
      <c r="BK2" s="51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</row>
    <row r="3" spans="2:75" s="52" customFormat="1">
      <c r="BD3" s="50"/>
      <c r="BE3" s="50"/>
      <c r="BF3" s="50"/>
      <c r="BG3" s="50"/>
      <c r="BH3" s="50"/>
      <c r="BI3" s="51"/>
      <c r="BJ3" s="51"/>
      <c r="BK3" s="51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</row>
    <row r="4" spans="2:75" s="52" customFormat="1" ht="36.75" customHeight="1">
      <c r="D4" s="80" t="s">
        <v>84</v>
      </c>
      <c r="E4" s="80"/>
      <c r="F4" s="80"/>
      <c r="G4" s="80"/>
      <c r="H4" s="80"/>
      <c r="I4" s="80"/>
      <c r="J4" s="80"/>
      <c r="K4" s="80"/>
      <c r="L4" s="80"/>
      <c r="M4" s="80"/>
      <c r="N4" s="58"/>
      <c r="O4" s="58"/>
      <c r="P4" s="59"/>
      <c r="Q4" s="59"/>
      <c r="R4" s="59"/>
      <c r="BD4" s="50"/>
      <c r="BE4" s="50"/>
      <c r="BF4" s="50"/>
      <c r="BG4" s="50"/>
      <c r="BH4" s="50"/>
      <c r="BI4" s="51"/>
      <c r="BJ4" s="51"/>
      <c r="BK4" s="51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</row>
    <row r="5" spans="2:75">
      <c r="BI5" s="51"/>
      <c r="BJ5" s="51"/>
      <c r="BK5" s="51"/>
    </row>
    <row r="6" spans="2:75">
      <c r="BI6" s="51"/>
      <c r="BJ6" s="51"/>
      <c r="BK6" s="51"/>
    </row>
    <row r="7" spans="2:75" ht="15" customHeight="1">
      <c r="BI7" s="51"/>
      <c r="BJ7" s="51"/>
      <c r="BK7" s="51"/>
      <c r="BL7" s="55"/>
    </row>
    <row r="8" spans="2:75" ht="15" customHeight="1">
      <c r="BI8" s="51"/>
      <c r="BJ8" s="51"/>
      <c r="BK8" s="51"/>
      <c r="BL8" s="55"/>
    </row>
    <row r="9" spans="2:75" ht="15" customHeight="1">
      <c r="BH9" s="55">
        <v>1</v>
      </c>
      <c r="BI9" s="51"/>
      <c r="BJ9" s="51"/>
      <c r="BK9" s="51"/>
      <c r="BL9" s="55"/>
    </row>
    <row r="10" spans="2:75" ht="15" customHeight="1">
      <c r="BI10" s="68" t="s">
        <v>2</v>
      </c>
      <c r="BJ10" s="68" t="s">
        <v>3</v>
      </c>
      <c r="BK10" s="51"/>
      <c r="BL10" s="55"/>
    </row>
    <row r="11" spans="2:75" ht="15" customHeight="1">
      <c r="BH11" s="50" t="s">
        <v>98</v>
      </c>
      <c r="BI11" s="67">
        <v>1</v>
      </c>
      <c r="BJ11" s="67">
        <v>0</v>
      </c>
      <c r="BK11" s="51"/>
      <c r="BL11" s="55"/>
    </row>
    <row r="12" spans="2:75" ht="15" customHeight="1">
      <c r="BH12" s="55">
        <v>2</v>
      </c>
      <c r="BI12" s="51"/>
      <c r="BJ12" s="51"/>
      <c r="BK12" s="51"/>
      <c r="BL12" s="55"/>
    </row>
    <row r="13" spans="2:75" ht="15" customHeight="1">
      <c r="BI13" s="68" t="s">
        <v>2</v>
      </c>
      <c r="BJ13" s="68" t="s">
        <v>3</v>
      </c>
      <c r="BK13" s="51"/>
      <c r="BL13" s="55"/>
    </row>
    <row r="14" spans="2:75" ht="15" customHeight="1">
      <c r="BH14" s="50" t="s">
        <v>99</v>
      </c>
      <c r="BI14" s="67">
        <v>0.57352941176470584</v>
      </c>
      <c r="BJ14" s="67">
        <v>0.4264705882352941</v>
      </c>
      <c r="BK14" s="51"/>
      <c r="BL14" s="55"/>
    </row>
    <row r="15" spans="2:75" ht="15" customHeight="1">
      <c r="BH15" s="55">
        <v>3</v>
      </c>
      <c r="BI15" s="51"/>
      <c r="BJ15" s="51"/>
      <c r="BK15" s="51"/>
      <c r="BL15" s="55"/>
    </row>
    <row r="16" spans="2:75" ht="15" customHeight="1">
      <c r="BI16" s="68" t="s">
        <v>2</v>
      </c>
      <c r="BJ16" s="68" t="s">
        <v>3</v>
      </c>
      <c r="BK16" s="51"/>
      <c r="BL16" s="55"/>
    </row>
    <row r="17" spans="60:64" ht="15" customHeight="1">
      <c r="BH17" s="50" t="s">
        <v>100</v>
      </c>
      <c r="BI17" s="67">
        <v>0.7</v>
      </c>
      <c r="BJ17" s="67">
        <v>0.3</v>
      </c>
      <c r="BK17" s="51"/>
      <c r="BL17" s="55"/>
    </row>
    <row r="18" spans="60:64" ht="15" customHeight="1">
      <c r="BH18" s="55">
        <v>4</v>
      </c>
      <c r="BI18" s="51"/>
      <c r="BJ18" s="51"/>
      <c r="BK18" s="51"/>
      <c r="BL18" s="55"/>
    </row>
    <row r="19" spans="60:64" ht="15" customHeight="1">
      <c r="BI19" s="68" t="s">
        <v>2</v>
      </c>
      <c r="BJ19" s="68" t="s">
        <v>3</v>
      </c>
      <c r="BK19" s="51"/>
      <c r="BL19" s="55"/>
    </row>
    <row r="20" spans="60:64" ht="15" customHeight="1">
      <c r="BH20" s="50" t="s">
        <v>101</v>
      </c>
      <c r="BI20" s="67">
        <v>0.80113636363636365</v>
      </c>
      <c r="BJ20" s="67">
        <v>0.19886363636363635</v>
      </c>
      <c r="BK20" s="51"/>
      <c r="BL20" s="55"/>
    </row>
    <row r="21" spans="60:64" ht="15" customHeight="1">
      <c r="BH21" s="55">
        <v>5</v>
      </c>
      <c r="BI21" s="51"/>
      <c r="BJ21" s="51"/>
      <c r="BK21" s="51"/>
      <c r="BL21" s="55"/>
    </row>
    <row r="22" spans="60:64" ht="15" customHeight="1">
      <c r="BI22" s="68" t="s">
        <v>2</v>
      </c>
      <c r="BJ22" s="68" t="s">
        <v>3</v>
      </c>
      <c r="BK22" s="51"/>
      <c r="BL22" s="55"/>
    </row>
    <row r="23" spans="60:64" ht="15" customHeight="1">
      <c r="BH23" s="50" t="s">
        <v>102</v>
      </c>
      <c r="BI23" s="67">
        <v>0.79245283018867929</v>
      </c>
      <c r="BJ23" s="67">
        <v>0.20754716981132076</v>
      </c>
      <c r="BK23" s="51"/>
      <c r="BL23" s="55"/>
    </row>
    <row r="24" spans="60:64" ht="15" customHeight="1">
      <c r="BI24" s="68" t="s">
        <v>2</v>
      </c>
      <c r="BJ24" s="68" t="s">
        <v>3</v>
      </c>
      <c r="BK24" s="51"/>
      <c r="BL24" s="55"/>
    </row>
    <row r="25" spans="60:64" ht="15" customHeight="1">
      <c r="BH25" s="50" t="s">
        <v>103</v>
      </c>
      <c r="BI25" s="67">
        <v>0.65373134328358207</v>
      </c>
      <c r="BJ25" s="67">
        <v>0.34626865671641793</v>
      </c>
      <c r="BK25" s="51"/>
      <c r="BL25" s="55"/>
    </row>
    <row r="26" spans="60:64" ht="15" customHeight="1">
      <c r="BH26" s="55">
        <v>7</v>
      </c>
      <c r="BI26" s="51"/>
      <c r="BJ26" s="51"/>
      <c r="BK26" s="51"/>
      <c r="BL26" s="55"/>
    </row>
    <row r="27" spans="60:64">
      <c r="BI27" s="68" t="s">
        <v>2</v>
      </c>
      <c r="BJ27" s="68" t="s">
        <v>3</v>
      </c>
      <c r="BK27" s="51"/>
      <c r="BL27" s="55"/>
    </row>
    <row r="28" spans="60:64">
      <c r="BH28" s="50" t="s">
        <v>104</v>
      </c>
      <c r="BI28" s="67">
        <v>0.87634408602150538</v>
      </c>
      <c r="BJ28" s="67">
        <v>0.12365591397849462</v>
      </c>
      <c r="BK28" s="51"/>
      <c r="BL28" s="55"/>
    </row>
    <row r="29" spans="60:64">
      <c r="BI29" s="68" t="s">
        <v>2</v>
      </c>
      <c r="BJ29" s="68" t="s">
        <v>3</v>
      </c>
      <c r="BK29" s="51"/>
      <c r="BL29" s="55"/>
    </row>
    <row r="30" spans="60:64">
      <c r="BH30" s="50" t="s">
        <v>105</v>
      </c>
      <c r="BI30" s="67">
        <v>0.85929648241206025</v>
      </c>
      <c r="BJ30" s="67">
        <v>0.1407035175879397</v>
      </c>
      <c r="BK30" s="51"/>
      <c r="BL30" s="55"/>
    </row>
    <row r="31" spans="60:64">
      <c r="BH31" s="55">
        <v>9</v>
      </c>
      <c r="BI31" s="51"/>
      <c r="BJ31" s="51"/>
      <c r="BK31" s="51"/>
      <c r="BL31" s="55"/>
    </row>
    <row r="32" spans="60:64">
      <c r="BI32" s="68" t="s">
        <v>2</v>
      </c>
      <c r="BJ32" s="68" t="s">
        <v>3</v>
      </c>
      <c r="BK32" s="51"/>
      <c r="BL32" s="55"/>
    </row>
    <row r="33" spans="60:64">
      <c r="BH33" s="50" t="s">
        <v>106</v>
      </c>
      <c r="BI33" s="67">
        <v>0.61538461538461542</v>
      </c>
      <c r="BJ33" s="67">
        <v>0.38461538461538464</v>
      </c>
      <c r="BK33" s="51"/>
      <c r="BL33" s="55"/>
    </row>
    <row r="34" spans="60:64">
      <c r="BH34" s="55">
        <v>10</v>
      </c>
      <c r="BI34" s="51"/>
      <c r="BJ34" s="51"/>
      <c r="BK34" s="51"/>
      <c r="BL34" s="55"/>
    </row>
    <row r="35" spans="60:64">
      <c r="BI35" s="68" t="s">
        <v>2</v>
      </c>
      <c r="BJ35" s="68" t="s">
        <v>3</v>
      </c>
      <c r="BK35" s="51"/>
      <c r="BL35" s="55"/>
    </row>
    <row r="36" spans="60:64">
      <c r="BH36" s="50" t="s">
        <v>107</v>
      </c>
      <c r="BI36" s="67">
        <v>0.44936708860759494</v>
      </c>
      <c r="BJ36" s="67">
        <v>0.55063291139240511</v>
      </c>
      <c r="BK36" s="51"/>
      <c r="BL36" s="55"/>
    </row>
    <row r="37" spans="60:64">
      <c r="BI37" s="68" t="s">
        <v>2</v>
      </c>
      <c r="BJ37" s="68" t="s">
        <v>3</v>
      </c>
      <c r="BK37" s="51"/>
      <c r="BL37" s="55"/>
    </row>
    <row r="38" spans="60:64">
      <c r="BH38" s="50" t="s">
        <v>108</v>
      </c>
      <c r="BI38" s="67">
        <v>0.55319148936170215</v>
      </c>
      <c r="BJ38" s="67">
        <v>0.44680851063829785</v>
      </c>
      <c r="BK38" s="51"/>
      <c r="BL38" s="55"/>
    </row>
    <row r="39" spans="60:64">
      <c r="BH39" s="50"/>
      <c r="BI39" s="67" t="s">
        <v>2</v>
      </c>
      <c r="BJ39" s="67" t="s">
        <v>3</v>
      </c>
      <c r="BK39" s="51"/>
      <c r="BL39" s="55"/>
    </row>
    <row r="40" spans="60:64">
      <c r="BH40" s="50" t="s">
        <v>109</v>
      </c>
      <c r="BI40" s="67">
        <v>0.72916666666666663</v>
      </c>
      <c r="BJ40" s="67">
        <v>0.27083333333333331</v>
      </c>
      <c r="BK40" s="51"/>
      <c r="BL40" s="55"/>
    </row>
    <row r="41" spans="60:64">
      <c r="BH41" s="73"/>
      <c r="BI41" s="51" t="s">
        <v>2</v>
      </c>
      <c r="BJ41" s="51" t="s">
        <v>3</v>
      </c>
      <c r="BK41" s="51"/>
      <c r="BL41" s="55"/>
    </row>
    <row r="42" spans="60:64">
      <c r="BH42" s="50" t="s">
        <v>110</v>
      </c>
      <c r="BI42" s="67">
        <v>0.86111111111111116</v>
      </c>
      <c r="BJ42" s="67">
        <v>0.1388888888888889</v>
      </c>
      <c r="BK42" s="51"/>
      <c r="BL42" s="55"/>
    </row>
    <row r="43" spans="60:64">
      <c r="BH43" s="55">
        <v>14</v>
      </c>
      <c r="BK43" s="51"/>
      <c r="BL43" s="55"/>
    </row>
    <row r="44" spans="60:64">
      <c r="BI44" s="68" t="s">
        <v>2</v>
      </c>
      <c r="BJ44" s="68" t="s">
        <v>3</v>
      </c>
      <c r="BK44" s="51"/>
      <c r="BL44" s="55"/>
    </row>
    <row r="45" spans="60:64">
      <c r="BH45" s="50" t="s">
        <v>111</v>
      </c>
      <c r="BI45" s="67">
        <v>0.7558139534883721</v>
      </c>
      <c r="BJ45" s="67">
        <v>0.2441860465116279</v>
      </c>
      <c r="BK45" s="51"/>
      <c r="BL45" s="55"/>
    </row>
    <row r="46" spans="60:64">
      <c r="BH46" s="73"/>
      <c r="BK46" s="51"/>
      <c r="BL46" s="55"/>
    </row>
    <row r="47" spans="60:64">
      <c r="BH47" s="55">
        <v>15</v>
      </c>
      <c r="BK47" s="51"/>
      <c r="BL47" s="55"/>
    </row>
    <row r="48" spans="60:64">
      <c r="BI48" s="68" t="s">
        <v>2</v>
      </c>
      <c r="BJ48" s="68" t="s">
        <v>3</v>
      </c>
      <c r="BK48" s="51"/>
      <c r="BL48" s="55"/>
    </row>
    <row r="49" spans="60:64">
      <c r="BH49" s="50" t="s">
        <v>112</v>
      </c>
      <c r="BI49" s="67">
        <v>0.74226804123711343</v>
      </c>
      <c r="BJ49" s="67">
        <v>0.25773195876288657</v>
      </c>
      <c r="BK49" s="51"/>
      <c r="BL49" s="55"/>
    </row>
    <row r="50" spans="60:64">
      <c r="BH50" s="55">
        <v>16</v>
      </c>
      <c r="BK50" s="51"/>
      <c r="BL50" s="55"/>
    </row>
    <row r="51" spans="60:64">
      <c r="BI51" s="68" t="s">
        <v>2</v>
      </c>
      <c r="BJ51" s="68" t="s">
        <v>3</v>
      </c>
      <c r="BK51" s="51"/>
      <c r="BL51" s="55"/>
    </row>
    <row r="52" spans="60:64">
      <c r="BH52" s="50" t="s">
        <v>113</v>
      </c>
      <c r="BI52" s="67">
        <v>0.7857142857142857</v>
      </c>
      <c r="BJ52" s="67">
        <v>0.21428571428571427</v>
      </c>
      <c r="BK52" s="51"/>
      <c r="BL52" s="55"/>
    </row>
    <row r="53" spans="60:64">
      <c r="BH53" s="55">
        <v>17</v>
      </c>
      <c r="BK53" s="51"/>
      <c r="BL53" s="55"/>
    </row>
    <row r="54" spans="60:64">
      <c r="BI54" s="68" t="s">
        <v>2</v>
      </c>
      <c r="BJ54" s="68" t="s">
        <v>3</v>
      </c>
      <c r="BK54" s="51"/>
      <c r="BL54" s="55"/>
    </row>
    <row r="55" spans="60:64">
      <c r="BH55" s="50" t="s">
        <v>114</v>
      </c>
      <c r="BI55" s="67">
        <v>0.17924528301886791</v>
      </c>
      <c r="BJ55" s="67">
        <v>0.82075471698113212</v>
      </c>
      <c r="BK55" s="51"/>
      <c r="BL55" s="55"/>
    </row>
    <row r="56" spans="60:64">
      <c r="BH56" s="55">
        <v>18</v>
      </c>
      <c r="BK56" s="51"/>
      <c r="BL56" s="55"/>
    </row>
    <row r="57" spans="60:64">
      <c r="BI57" s="68" t="s">
        <v>2</v>
      </c>
      <c r="BJ57" s="68" t="s">
        <v>3</v>
      </c>
      <c r="BK57" s="51"/>
      <c r="BL57" s="55"/>
    </row>
    <row r="58" spans="60:64">
      <c r="BH58" s="50" t="s">
        <v>115</v>
      </c>
      <c r="BI58" s="67">
        <v>0.93837535014005602</v>
      </c>
      <c r="BJ58" s="67">
        <v>6.1624649859943981E-2</v>
      </c>
      <c r="BK58" s="51"/>
      <c r="BL58" s="55"/>
    </row>
    <row r="59" spans="60:64">
      <c r="BH59" s="55">
        <v>19</v>
      </c>
      <c r="BK59" s="51"/>
      <c r="BL59" s="55"/>
    </row>
    <row r="60" spans="60:64">
      <c r="BI60" s="68" t="s">
        <v>2</v>
      </c>
      <c r="BJ60" s="68" t="s">
        <v>3</v>
      </c>
      <c r="BK60" s="51"/>
      <c r="BL60" s="55"/>
    </row>
    <row r="61" spans="60:64">
      <c r="BH61" s="50" t="s">
        <v>116</v>
      </c>
      <c r="BI61" s="67">
        <v>0.61538461538461542</v>
      </c>
      <c r="BJ61" s="67">
        <v>0.38461538461538464</v>
      </c>
      <c r="BK61" s="51"/>
      <c r="BL61" s="55"/>
    </row>
    <row r="62" spans="60:64">
      <c r="BH62" s="55">
        <v>20</v>
      </c>
      <c r="BK62" s="51"/>
      <c r="BL62" s="55"/>
    </row>
    <row r="63" spans="60:64">
      <c r="BI63" s="68" t="s">
        <v>2</v>
      </c>
      <c r="BJ63" s="68" t="s">
        <v>3</v>
      </c>
      <c r="BK63" s="51"/>
      <c r="BL63" s="55"/>
    </row>
    <row r="64" spans="60:64">
      <c r="BH64" s="50" t="s">
        <v>117</v>
      </c>
      <c r="BI64" s="67">
        <v>0.84782608695652173</v>
      </c>
      <c r="BJ64" s="67">
        <v>0.15217391304347827</v>
      </c>
      <c r="BK64" s="51"/>
      <c r="BL64" s="55"/>
    </row>
    <row r="65" spans="60:63">
      <c r="BH65" s="55">
        <v>1</v>
      </c>
    </row>
    <row r="66" spans="60:63">
      <c r="BI66" s="55" t="s">
        <v>91</v>
      </c>
      <c r="BJ66" s="55" t="s">
        <v>92</v>
      </c>
      <c r="BK66" s="55" t="s">
        <v>6</v>
      </c>
    </row>
    <row r="67" spans="60:63">
      <c r="BH67" s="50" t="s">
        <v>118</v>
      </c>
      <c r="BI67" s="67">
        <v>0.92105263157894735</v>
      </c>
      <c r="BJ67" s="67">
        <v>0</v>
      </c>
      <c r="BK67" s="67">
        <v>7.8947368421052627E-2</v>
      </c>
    </row>
    <row r="68" spans="60:63">
      <c r="BH68" s="55">
        <v>2</v>
      </c>
    </row>
    <row r="69" spans="60:63">
      <c r="BI69" s="55" t="s">
        <v>91</v>
      </c>
      <c r="BJ69" s="55" t="s">
        <v>92</v>
      </c>
      <c r="BK69" s="55" t="s">
        <v>6</v>
      </c>
    </row>
    <row r="70" spans="60:63">
      <c r="BH70" s="50" t="s">
        <v>119</v>
      </c>
      <c r="BI70" s="67">
        <v>0.5</v>
      </c>
      <c r="BJ70" s="67">
        <v>0.23529411764705882</v>
      </c>
      <c r="BK70" s="67">
        <v>0.26470588235294118</v>
      </c>
    </row>
    <row r="71" spans="60:63">
      <c r="BH71" s="55">
        <v>3</v>
      </c>
    </row>
    <row r="72" spans="60:63">
      <c r="BI72" s="55" t="s">
        <v>91</v>
      </c>
      <c r="BJ72" s="55" t="s">
        <v>92</v>
      </c>
      <c r="BK72" s="55" t="s">
        <v>6</v>
      </c>
    </row>
    <row r="73" spans="60:63">
      <c r="BH73" s="50" t="s">
        <v>120</v>
      </c>
      <c r="BI73" s="67">
        <v>0.5</v>
      </c>
      <c r="BJ73" s="67">
        <v>0.3</v>
      </c>
      <c r="BK73" s="67">
        <v>0.2</v>
      </c>
    </row>
    <row r="74" spans="60:63">
      <c r="BH74" s="55">
        <v>4</v>
      </c>
    </row>
    <row r="75" spans="60:63">
      <c r="BI75" s="55" t="s">
        <v>91</v>
      </c>
      <c r="BJ75" s="55" t="s">
        <v>92</v>
      </c>
      <c r="BK75" s="55" t="s">
        <v>6</v>
      </c>
    </row>
    <row r="76" spans="60:63">
      <c r="BH76" s="50" t="s">
        <v>121</v>
      </c>
      <c r="BI76" s="67">
        <v>0.6875</v>
      </c>
      <c r="BJ76" s="67">
        <v>0.26420454545454547</v>
      </c>
      <c r="BK76" s="67">
        <v>4.8295454545454544E-2</v>
      </c>
    </row>
    <row r="77" spans="60:63">
      <c r="BH77" s="55">
        <v>5</v>
      </c>
    </row>
    <row r="78" spans="60:63">
      <c r="BI78" s="55" t="s">
        <v>91</v>
      </c>
      <c r="BJ78" s="55" t="s">
        <v>92</v>
      </c>
      <c r="BK78" s="55" t="s">
        <v>6</v>
      </c>
    </row>
    <row r="79" spans="60:63">
      <c r="BH79" s="50" t="s">
        <v>122</v>
      </c>
      <c r="BI79" s="67">
        <v>0.83018867924528306</v>
      </c>
      <c r="BJ79" s="67">
        <v>0.13207547169811321</v>
      </c>
      <c r="BK79" s="67">
        <v>3.7735849056603772E-2</v>
      </c>
    </row>
    <row r="80" spans="60:63">
      <c r="BH80" s="55">
        <v>6</v>
      </c>
    </row>
    <row r="81" spans="60:63">
      <c r="BI81" s="55" t="s">
        <v>91</v>
      </c>
      <c r="BJ81" s="55" t="s">
        <v>92</v>
      </c>
      <c r="BK81" s="55" t="s">
        <v>6</v>
      </c>
    </row>
    <row r="82" spans="60:63">
      <c r="BH82" s="50" t="s">
        <v>123</v>
      </c>
      <c r="BI82" s="67">
        <v>0.54925373134328359</v>
      </c>
      <c r="BJ82" s="67">
        <v>0.36716417910447763</v>
      </c>
      <c r="BK82" s="67">
        <v>8.3582089552238809E-2</v>
      </c>
    </row>
    <row r="83" spans="60:63">
      <c r="BH83" s="55">
        <v>7</v>
      </c>
    </row>
    <row r="84" spans="60:63">
      <c r="BI84" s="55" t="s">
        <v>91</v>
      </c>
      <c r="BJ84" s="55" t="s">
        <v>92</v>
      </c>
      <c r="BK84" s="55" t="s">
        <v>6</v>
      </c>
    </row>
    <row r="85" spans="60:63">
      <c r="BH85" s="50" t="s">
        <v>124</v>
      </c>
      <c r="BI85" s="67">
        <v>0.72580645161290325</v>
      </c>
      <c r="BJ85" s="67">
        <v>0.21505376344086022</v>
      </c>
      <c r="BK85" s="67">
        <v>5.9139784946236562E-2</v>
      </c>
    </row>
    <row r="86" spans="60:63">
      <c r="BH86" s="55">
        <v>8</v>
      </c>
    </row>
    <row r="87" spans="60:63">
      <c r="BI87" s="55" t="s">
        <v>91</v>
      </c>
      <c r="BJ87" s="55" t="s">
        <v>92</v>
      </c>
      <c r="BK87" s="55" t="s">
        <v>6</v>
      </c>
    </row>
    <row r="88" spans="60:63">
      <c r="BH88" s="50" t="s">
        <v>125</v>
      </c>
      <c r="BI88" s="67">
        <v>0.6733668341708543</v>
      </c>
      <c r="BJ88" s="67">
        <v>0.27638190954773867</v>
      </c>
      <c r="BK88" s="67">
        <v>5.0251256281407038E-2</v>
      </c>
    </row>
    <row r="89" spans="60:63">
      <c r="BH89" s="55">
        <v>9</v>
      </c>
    </row>
    <row r="90" spans="60:63">
      <c r="BI90" s="55" t="s">
        <v>91</v>
      </c>
      <c r="BJ90" s="55" t="s">
        <v>92</v>
      </c>
      <c r="BK90" s="55" t="s">
        <v>6</v>
      </c>
    </row>
    <row r="91" spans="60:63">
      <c r="BH91" s="50" t="s">
        <v>126</v>
      </c>
      <c r="BI91" s="67">
        <v>0.80769230769230771</v>
      </c>
      <c r="BJ91" s="67">
        <v>0.11538461538461539</v>
      </c>
      <c r="BK91" s="67">
        <v>7.6923076923076927E-2</v>
      </c>
    </row>
    <row r="92" spans="60:63">
      <c r="BH92" s="55">
        <v>10</v>
      </c>
    </row>
    <row r="93" spans="60:63">
      <c r="BI93" s="55" t="s">
        <v>91</v>
      </c>
      <c r="BJ93" s="55" t="s">
        <v>92</v>
      </c>
      <c r="BK93" s="55" t="s">
        <v>6</v>
      </c>
    </row>
    <row r="94" spans="60:63">
      <c r="BH94" s="50" t="s">
        <v>127</v>
      </c>
      <c r="BI94" s="67">
        <v>0.930379746835443</v>
      </c>
      <c r="BJ94" s="67">
        <v>1.8987341772151899E-2</v>
      </c>
      <c r="BK94" s="67">
        <v>5.0632911392405063E-2</v>
      </c>
    </row>
    <row r="95" spans="60:63">
      <c r="BH95" s="55">
        <v>11</v>
      </c>
    </row>
    <row r="96" spans="60:63">
      <c r="BI96" s="55" t="s">
        <v>91</v>
      </c>
      <c r="BJ96" s="55" t="s">
        <v>92</v>
      </c>
      <c r="BK96" s="55" t="s">
        <v>6</v>
      </c>
    </row>
    <row r="97" spans="60:63">
      <c r="BH97" s="50" t="s">
        <v>128</v>
      </c>
      <c r="BI97" s="67">
        <v>0.74468085106382975</v>
      </c>
      <c r="BJ97" s="67">
        <v>0.19148936170212766</v>
      </c>
      <c r="BK97" s="67">
        <v>6.3829787234042548E-2</v>
      </c>
    </row>
    <row r="98" spans="60:63">
      <c r="BH98" s="51"/>
      <c r="BI98" s="51"/>
      <c r="BJ98" s="51"/>
      <c r="BK98" s="51"/>
    </row>
    <row r="99" spans="60:63">
      <c r="BH99" s="55">
        <v>12</v>
      </c>
    </row>
    <row r="100" spans="60:63">
      <c r="BI100" s="55" t="s">
        <v>91</v>
      </c>
      <c r="BJ100" s="55" t="s">
        <v>92</v>
      </c>
      <c r="BK100" s="55" t="s">
        <v>6</v>
      </c>
    </row>
    <row r="101" spans="60:63">
      <c r="BH101" s="50" t="s">
        <v>129</v>
      </c>
      <c r="BI101" s="67">
        <v>0.85416666666666663</v>
      </c>
      <c r="BJ101" s="67">
        <v>0.10416666666666667</v>
      </c>
      <c r="BK101" s="67">
        <v>4.1666666666666664E-2</v>
      </c>
    </row>
    <row r="102" spans="60:63">
      <c r="BH102" s="55">
        <v>13</v>
      </c>
    </row>
    <row r="103" spans="60:63">
      <c r="BI103" s="55" t="s">
        <v>91</v>
      </c>
      <c r="BJ103" s="55" t="s">
        <v>92</v>
      </c>
      <c r="BK103" s="55" t="s">
        <v>6</v>
      </c>
    </row>
    <row r="104" spans="60:63">
      <c r="BH104" s="50" t="s">
        <v>130</v>
      </c>
      <c r="BI104" s="67">
        <v>0.96666666666666667</v>
      </c>
      <c r="BJ104" s="67">
        <v>0</v>
      </c>
      <c r="BK104" s="67">
        <v>3.3333333333333333E-2</v>
      </c>
    </row>
    <row r="105" spans="60:63">
      <c r="BH105" s="55">
        <v>14</v>
      </c>
    </row>
    <row r="106" spans="60:63">
      <c r="BI106" s="55" t="s">
        <v>91</v>
      </c>
      <c r="BJ106" s="55" t="s">
        <v>92</v>
      </c>
      <c r="BK106" s="55" t="s">
        <v>6</v>
      </c>
    </row>
    <row r="107" spans="60:63">
      <c r="BH107" s="50" t="s">
        <v>131</v>
      </c>
      <c r="BI107" s="67">
        <v>0.96976744186046515</v>
      </c>
      <c r="BJ107" s="67">
        <v>2.0930232558139535E-2</v>
      </c>
      <c r="BK107" s="67">
        <v>9.3023255813953487E-3</v>
      </c>
    </row>
    <row r="108" spans="60:63">
      <c r="BH108" s="55">
        <v>15</v>
      </c>
    </row>
    <row r="109" spans="60:63">
      <c r="BI109" s="55" t="s">
        <v>91</v>
      </c>
      <c r="BJ109" s="55" t="s">
        <v>92</v>
      </c>
      <c r="BK109" s="55" t="s">
        <v>6</v>
      </c>
    </row>
    <row r="110" spans="60:63">
      <c r="BH110" s="50" t="s">
        <v>132</v>
      </c>
      <c r="BI110" s="67">
        <v>0.73195876288659789</v>
      </c>
      <c r="BJ110" s="67">
        <v>0.10309278350515463</v>
      </c>
      <c r="BK110" s="67">
        <v>0.16494845360824742</v>
      </c>
    </row>
    <row r="111" spans="60:63">
      <c r="BH111" s="55">
        <v>16</v>
      </c>
    </row>
    <row r="112" spans="60:63">
      <c r="BI112" s="55" t="s">
        <v>91</v>
      </c>
      <c r="BJ112" s="55" t="s">
        <v>92</v>
      </c>
      <c r="BK112" s="55" t="s">
        <v>6</v>
      </c>
    </row>
    <row r="113" spans="60:64">
      <c r="BH113" s="50" t="s">
        <v>133</v>
      </c>
      <c r="BI113" s="67">
        <v>0.81746031746031744</v>
      </c>
      <c r="BJ113" s="67">
        <v>0.15079365079365079</v>
      </c>
      <c r="BK113" s="67">
        <v>3.1746031746031744E-2</v>
      </c>
    </row>
    <row r="114" spans="60:64">
      <c r="BH114" s="55">
        <v>17</v>
      </c>
    </row>
    <row r="115" spans="60:64">
      <c r="BI115" s="55" t="s">
        <v>91</v>
      </c>
      <c r="BJ115" s="55" t="s">
        <v>92</v>
      </c>
      <c r="BK115" s="55" t="s">
        <v>6</v>
      </c>
    </row>
    <row r="116" spans="60:64">
      <c r="BH116" s="50" t="s">
        <v>134</v>
      </c>
      <c r="BI116" s="67">
        <v>0.64150943396226412</v>
      </c>
      <c r="BJ116" s="67">
        <v>0.16037735849056603</v>
      </c>
      <c r="BK116" s="67">
        <v>0.19811320754716982</v>
      </c>
    </row>
    <row r="117" spans="60:64">
      <c r="BH117" s="55">
        <v>18</v>
      </c>
    </row>
    <row r="118" spans="60:64">
      <c r="BI118" s="55" t="s">
        <v>91</v>
      </c>
      <c r="BJ118" s="55" t="s">
        <v>92</v>
      </c>
      <c r="BK118" s="55" t="s">
        <v>6</v>
      </c>
    </row>
    <row r="119" spans="60:64">
      <c r="BH119" s="50" t="s">
        <v>135</v>
      </c>
      <c r="BI119" s="67">
        <v>0.75350140056022408</v>
      </c>
      <c r="BJ119" s="67">
        <v>0.21008403361344538</v>
      </c>
      <c r="BK119" s="67">
        <v>3.6414565826330535E-2</v>
      </c>
    </row>
    <row r="120" spans="60:64">
      <c r="BH120" s="55">
        <v>19</v>
      </c>
    </row>
    <row r="121" spans="60:64">
      <c r="BI121" s="55" t="s">
        <v>91</v>
      </c>
      <c r="BJ121" s="55" t="s">
        <v>92</v>
      </c>
      <c r="BK121" s="55" t="s">
        <v>6</v>
      </c>
    </row>
    <row r="122" spans="60:64">
      <c r="BH122" s="50" t="s">
        <v>136</v>
      </c>
      <c r="BI122" s="67">
        <v>0.94871794871794868</v>
      </c>
      <c r="BJ122" s="67">
        <v>0</v>
      </c>
      <c r="BK122" s="67">
        <v>5.128205128205128E-2</v>
      </c>
    </row>
    <row r="123" spans="60:64">
      <c r="BH123" s="55">
        <v>20</v>
      </c>
    </row>
    <row r="124" spans="60:64">
      <c r="BI124" s="55" t="s">
        <v>91</v>
      </c>
      <c r="BJ124" s="55" t="s">
        <v>92</v>
      </c>
      <c r="BK124" s="55" t="s">
        <v>6</v>
      </c>
    </row>
    <row r="125" spans="60:64">
      <c r="BH125" s="50" t="s">
        <v>137</v>
      </c>
      <c r="BI125" s="67">
        <v>0.84782608695652173</v>
      </c>
      <c r="BJ125" s="67">
        <v>0.13043478260869565</v>
      </c>
      <c r="BK125" s="67">
        <v>2.1739130434782608E-2</v>
      </c>
    </row>
    <row r="126" spans="60:64">
      <c r="BI126" s="51"/>
      <c r="BJ126" s="51"/>
      <c r="BK126" s="51"/>
      <c r="BL126" s="55"/>
    </row>
    <row r="127" spans="60:64">
      <c r="BI127" s="51"/>
      <c r="BJ127" s="51"/>
      <c r="BK127" s="51"/>
      <c r="BL127" s="55"/>
    </row>
    <row r="128" spans="60:64">
      <c r="BI128" s="51"/>
      <c r="BJ128" s="51"/>
      <c r="BK128" s="51"/>
      <c r="BL128" s="55"/>
    </row>
    <row r="129" spans="60:64">
      <c r="BK129" s="51"/>
      <c r="BL129" s="55"/>
    </row>
    <row r="130" spans="60:64">
      <c r="BK130" s="51"/>
      <c r="BL130" s="55"/>
    </row>
    <row r="131" spans="60:64">
      <c r="BK131" s="51"/>
      <c r="BL131" s="55"/>
    </row>
    <row r="132" spans="60:64">
      <c r="BK132" s="51"/>
      <c r="BL132" s="55"/>
    </row>
    <row r="133" spans="60:64">
      <c r="BK133" s="51"/>
      <c r="BL133" s="55"/>
    </row>
    <row r="134" spans="60:64">
      <c r="BK134" s="51"/>
      <c r="BL134" s="55"/>
    </row>
    <row r="135" spans="60:64">
      <c r="BK135" s="51"/>
      <c r="BL135" s="55"/>
    </row>
    <row r="136" spans="60:64">
      <c r="BK136" s="51"/>
      <c r="BL136" s="55"/>
    </row>
    <row r="137" spans="60:64">
      <c r="BK137" s="51"/>
      <c r="BL137" s="55"/>
    </row>
    <row r="138" spans="60:64">
      <c r="BK138" s="51"/>
      <c r="BL138" s="55"/>
    </row>
    <row r="139" spans="60:64">
      <c r="BH139" s="50"/>
      <c r="BI139" s="67"/>
      <c r="BJ139" s="67"/>
      <c r="BK139" s="51"/>
      <c r="BL139" s="55"/>
    </row>
    <row r="140" spans="60:64">
      <c r="BH140" s="50"/>
      <c r="BI140" s="67"/>
      <c r="BJ140" s="67"/>
      <c r="BK140" s="51"/>
      <c r="BL140" s="55"/>
    </row>
    <row r="141" spans="60:64">
      <c r="BK141" s="51"/>
      <c r="BL141" s="55"/>
    </row>
    <row r="142" spans="60:64">
      <c r="BK142" s="51"/>
      <c r="BL142" s="55"/>
    </row>
    <row r="143" spans="60:64">
      <c r="BK143" s="51"/>
      <c r="BL143" s="55"/>
    </row>
    <row r="144" spans="60:64">
      <c r="BK144" s="51"/>
      <c r="BL144" s="55"/>
    </row>
    <row r="145" spans="60:64">
      <c r="BK145" s="51"/>
      <c r="BL145" s="55"/>
    </row>
    <row r="146" spans="60:64">
      <c r="BK146" s="51"/>
      <c r="BL146" s="55"/>
    </row>
    <row r="147" spans="60:64">
      <c r="BK147" s="51"/>
      <c r="BL147" s="55"/>
    </row>
    <row r="148" spans="60:64">
      <c r="BH148" s="50"/>
      <c r="BI148" s="67"/>
      <c r="BJ148" s="67"/>
      <c r="BK148" s="51"/>
      <c r="BL148" s="55"/>
    </row>
    <row r="149" spans="60:64">
      <c r="BH149" s="50"/>
      <c r="BI149" s="67"/>
      <c r="BJ149" s="67"/>
      <c r="BK149" s="51"/>
      <c r="BL149" s="55"/>
    </row>
    <row r="150" spans="60:64">
      <c r="BH150" s="50"/>
      <c r="BI150" s="67"/>
      <c r="BJ150" s="67"/>
      <c r="BK150" s="51"/>
      <c r="BL150" s="55"/>
    </row>
    <row r="151" spans="60:64">
      <c r="BH151" s="50"/>
      <c r="BI151" s="67"/>
      <c r="BJ151" s="67"/>
      <c r="BK151" s="51"/>
      <c r="BL151" s="55"/>
    </row>
    <row r="152" spans="60:64">
      <c r="BH152" s="50"/>
      <c r="BI152" s="67"/>
      <c r="BJ152" s="67"/>
      <c r="BK152" s="51"/>
      <c r="BL152" s="55"/>
    </row>
    <row r="153" spans="60:64">
      <c r="BH153" s="50"/>
      <c r="BI153" s="67"/>
      <c r="BJ153" s="67"/>
      <c r="BK153" s="51"/>
      <c r="BL153" s="55"/>
    </row>
    <row r="154" spans="60:64">
      <c r="BK154" s="51"/>
      <c r="BL154" s="55"/>
    </row>
    <row r="155" spans="60:64">
      <c r="BK155" s="51"/>
      <c r="BL155" s="55"/>
    </row>
    <row r="156" spans="60:64">
      <c r="BK156" s="51"/>
      <c r="BL156" s="55"/>
    </row>
    <row r="157" spans="60:64">
      <c r="BK157" s="51"/>
      <c r="BL157" s="55"/>
    </row>
    <row r="158" spans="60:64">
      <c r="BH158" s="50"/>
      <c r="BI158" s="67"/>
      <c r="BJ158" s="67"/>
      <c r="BK158" s="51"/>
      <c r="BL158" s="55"/>
    </row>
    <row r="159" spans="60:64">
      <c r="BH159" s="50"/>
      <c r="BI159" s="67"/>
      <c r="BJ159" s="67"/>
      <c r="BK159" s="51"/>
      <c r="BL159" s="55"/>
    </row>
    <row r="160" spans="60:64">
      <c r="BH160" s="50"/>
      <c r="BI160" s="67"/>
      <c r="BJ160" s="67"/>
      <c r="BK160" s="51"/>
      <c r="BL160" s="55"/>
    </row>
    <row r="161" spans="60:64">
      <c r="BH161" s="50"/>
      <c r="BI161" s="67"/>
      <c r="BJ161" s="67"/>
      <c r="BK161" s="51"/>
      <c r="BL161" s="55"/>
    </row>
    <row r="162" spans="60:64">
      <c r="BH162" s="50"/>
      <c r="BI162" s="67"/>
      <c r="BJ162" s="67"/>
      <c r="BK162" s="51"/>
      <c r="BL162" s="55"/>
    </row>
    <row r="163" spans="60:64">
      <c r="BH163" s="50"/>
      <c r="BI163" s="67"/>
      <c r="BJ163" s="67"/>
      <c r="BK163" s="51"/>
      <c r="BL163" s="55"/>
    </row>
    <row r="164" spans="60:64">
      <c r="BH164" s="50"/>
      <c r="BI164" s="67"/>
      <c r="BJ164" s="67"/>
      <c r="BK164" s="51"/>
      <c r="BL164" s="55"/>
    </row>
    <row r="165" spans="60:64">
      <c r="BH165" s="73"/>
      <c r="BI165" s="51"/>
      <c r="BJ165" s="51"/>
      <c r="BK165" s="51"/>
      <c r="BL165" s="55"/>
    </row>
    <row r="166" spans="60:64">
      <c r="BH166" s="73"/>
      <c r="BI166" s="51"/>
      <c r="BJ166" s="51"/>
      <c r="BK166" s="51"/>
      <c r="BL166" s="55"/>
    </row>
    <row r="167" spans="60:64">
      <c r="BK167" s="51"/>
      <c r="BL167" s="55"/>
    </row>
    <row r="168" spans="60:64">
      <c r="BH168" s="50"/>
      <c r="BI168" s="67"/>
      <c r="BJ168" s="67"/>
      <c r="BK168" s="51"/>
      <c r="BL168" s="55"/>
    </row>
    <row r="169" spans="60:64">
      <c r="BH169" s="50"/>
      <c r="BI169" s="67"/>
      <c r="BJ169" s="67"/>
      <c r="BK169" s="51"/>
      <c r="BL169" s="55"/>
    </row>
    <row r="170" spans="60:64">
      <c r="BH170" s="50"/>
      <c r="BI170" s="67"/>
      <c r="BJ170" s="67"/>
      <c r="BK170" s="51"/>
      <c r="BL170" s="55"/>
    </row>
    <row r="171" spans="60:64">
      <c r="BH171" s="50"/>
      <c r="BI171" s="67"/>
      <c r="BJ171" s="67"/>
      <c r="BK171" s="51"/>
      <c r="BL171" s="55"/>
    </row>
    <row r="172" spans="60:64">
      <c r="BH172" s="50"/>
      <c r="BI172" s="67"/>
      <c r="BJ172" s="67"/>
      <c r="BK172" s="51"/>
      <c r="BL172" s="55"/>
    </row>
    <row r="173" spans="60:64">
      <c r="BH173" s="50"/>
      <c r="BI173" s="67"/>
      <c r="BJ173" s="67"/>
      <c r="BK173" s="51"/>
      <c r="BL173" s="55"/>
    </row>
    <row r="174" spans="60:64">
      <c r="BH174" s="50"/>
      <c r="BI174" s="67"/>
      <c r="BJ174" s="67"/>
      <c r="BK174" s="51"/>
      <c r="BL174" s="55"/>
    </row>
    <row r="175" spans="60:64">
      <c r="BH175" s="50"/>
      <c r="BI175" s="67"/>
      <c r="BJ175" s="67"/>
      <c r="BK175" s="51"/>
      <c r="BL175" s="55"/>
    </row>
    <row r="176" spans="60:64">
      <c r="BH176" s="73"/>
      <c r="BI176" s="51"/>
      <c r="BJ176" s="51"/>
      <c r="BK176" s="51"/>
      <c r="BL176" s="55"/>
    </row>
    <row r="177" spans="56:84">
      <c r="BH177" s="73"/>
      <c r="BI177" s="51"/>
      <c r="BJ177" s="51"/>
      <c r="BK177" s="51"/>
      <c r="BL177" s="55"/>
    </row>
    <row r="178" spans="56:84">
      <c r="BK178" s="51"/>
      <c r="BL178" s="55"/>
    </row>
    <row r="179" spans="56:84">
      <c r="BK179" s="51"/>
      <c r="BL179" s="55"/>
    </row>
    <row r="180" spans="56:84">
      <c r="BH180" s="50"/>
      <c r="BI180" s="67"/>
      <c r="BJ180" s="67"/>
      <c r="BK180" s="51"/>
      <c r="BL180" s="55"/>
    </row>
    <row r="181" spans="56:84">
      <c r="BH181" s="50"/>
      <c r="BI181" s="67"/>
      <c r="BJ181" s="67"/>
      <c r="BK181" s="51"/>
      <c r="BL181" s="55"/>
    </row>
    <row r="182" spans="56:84">
      <c r="BH182" s="50"/>
      <c r="BI182" s="67"/>
      <c r="BJ182" s="67"/>
      <c r="BK182" s="51"/>
      <c r="BL182" s="55"/>
    </row>
    <row r="183" spans="56:84">
      <c r="BH183" s="50"/>
      <c r="BI183" s="67"/>
      <c r="BJ183" s="67"/>
      <c r="BK183" s="51"/>
      <c r="BL183" s="55"/>
    </row>
    <row r="184" spans="56:84">
      <c r="BH184" s="50"/>
      <c r="BI184" s="67"/>
      <c r="BJ184" s="67"/>
      <c r="BK184" s="51"/>
      <c r="BL184" s="55"/>
    </row>
    <row r="185" spans="56:84">
      <c r="BH185" s="50"/>
      <c r="BI185" s="67"/>
      <c r="BJ185" s="67"/>
      <c r="BK185" s="51"/>
      <c r="BL185" s="55"/>
    </row>
    <row r="186" spans="56:84">
      <c r="BH186" s="50"/>
      <c r="BI186" s="67"/>
      <c r="BJ186" s="67"/>
      <c r="BK186" s="51"/>
      <c r="BL186" s="55"/>
    </row>
    <row r="187" spans="56:84">
      <c r="BL187" s="55"/>
    </row>
    <row r="188" spans="56:84">
      <c r="BL188" s="55"/>
    </row>
    <row r="189" spans="56:84" s="57" customFormat="1">
      <c r="BD189" s="51"/>
      <c r="BE189" s="51"/>
      <c r="BF189" s="51"/>
      <c r="BG189" s="51"/>
      <c r="BH189" s="51"/>
      <c r="BI189" s="51"/>
      <c r="BJ189" s="51"/>
      <c r="BK189" s="51"/>
      <c r="BL189" s="51"/>
      <c r="BM189" s="55"/>
      <c r="BN189" s="55"/>
      <c r="BO189" s="55"/>
      <c r="BP189" s="55"/>
      <c r="BQ189" s="55"/>
      <c r="BR189" s="55"/>
      <c r="BS189" s="55"/>
      <c r="BT189" s="55"/>
      <c r="BU189" s="55"/>
      <c r="BV189" s="55"/>
      <c r="BW189" s="55"/>
      <c r="BX189" s="56"/>
      <c r="BY189" s="56"/>
      <c r="BZ189" s="56"/>
      <c r="CA189" s="56"/>
      <c r="CB189" s="56"/>
      <c r="CC189" s="56"/>
      <c r="CD189" s="56"/>
      <c r="CE189" s="56"/>
      <c r="CF189" s="56"/>
    </row>
    <row r="190" spans="56:84" s="57" customFormat="1">
      <c r="BD190" s="51"/>
      <c r="BE190" s="51"/>
      <c r="BF190" s="51"/>
      <c r="BG190" s="51"/>
      <c r="BH190" s="51"/>
      <c r="BI190" s="51"/>
      <c r="BJ190" s="51"/>
      <c r="BK190" s="51"/>
      <c r="BL190" s="51"/>
      <c r="BM190" s="55"/>
      <c r="BN190" s="55"/>
      <c r="BO190" s="55"/>
      <c r="BP190" s="55"/>
      <c r="BQ190" s="55"/>
      <c r="BR190" s="55"/>
      <c r="BS190" s="55"/>
      <c r="BT190" s="55"/>
      <c r="BU190" s="55"/>
      <c r="BV190" s="55"/>
      <c r="BW190" s="55"/>
      <c r="BX190" s="56"/>
      <c r="BY190" s="56"/>
      <c r="BZ190" s="56"/>
      <c r="CA190" s="56"/>
      <c r="CB190" s="56"/>
      <c r="CC190" s="56"/>
      <c r="CD190" s="56"/>
      <c r="CE190" s="56"/>
      <c r="CF190" s="56"/>
    </row>
    <row r="191" spans="56:84" s="57" customFormat="1">
      <c r="BD191" s="51"/>
      <c r="BE191" s="51"/>
      <c r="BF191" s="51"/>
      <c r="BG191" s="51"/>
      <c r="BH191" s="51"/>
      <c r="BI191" s="51"/>
      <c r="BJ191" s="51"/>
      <c r="BK191" s="51"/>
      <c r="BL191" s="51"/>
      <c r="BM191" s="55"/>
      <c r="BN191" s="55"/>
      <c r="BO191" s="55"/>
      <c r="BP191" s="55"/>
      <c r="BQ191" s="55"/>
      <c r="BR191" s="55"/>
      <c r="BS191" s="55"/>
      <c r="BT191" s="55"/>
      <c r="BU191" s="55"/>
      <c r="BV191" s="55"/>
      <c r="BW191" s="55"/>
      <c r="BX191" s="56"/>
      <c r="BY191" s="56"/>
      <c r="BZ191" s="56"/>
      <c r="CA191" s="56"/>
      <c r="CB191" s="56"/>
      <c r="CC191" s="56"/>
      <c r="CD191" s="56"/>
      <c r="CE191" s="56"/>
      <c r="CF191" s="56"/>
    </row>
    <row r="192" spans="56:84" s="57" customFormat="1">
      <c r="BD192" s="51"/>
      <c r="BE192" s="51"/>
      <c r="BF192" s="51"/>
      <c r="BG192" s="51"/>
      <c r="BH192" s="51"/>
      <c r="BI192" s="51"/>
      <c r="BJ192" s="51"/>
      <c r="BK192" s="51"/>
      <c r="BL192" s="51"/>
      <c r="BM192" s="55"/>
      <c r="BN192" s="55"/>
      <c r="BO192" s="55"/>
      <c r="BP192" s="55"/>
      <c r="BQ192" s="55"/>
      <c r="BR192" s="55"/>
      <c r="BS192" s="55"/>
      <c r="BT192" s="55"/>
      <c r="BU192" s="55"/>
      <c r="BV192" s="55"/>
      <c r="BW192" s="55"/>
      <c r="BX192" s="56"/>
      <c r="BY192" s="56"/>
      <c r="BZ192" s="56"/>
      <c r="CA192" s="56"/>
      <c r="CB192" s="56"/>
      <c r="CC192" s="56"/>
      <c r="CD192" s="56"/>
      <c r="CE192" s="56"/>
      <c r="CF192" s="56"/>
    </row>
    <row r="193" spans="56:84" s="57" customFormat="1">
      <c r="BD193" s="51"/>
      <c r="BE193" s="51"/>
      <c r="BF193" s="51"/>
      <c r="BG193" s="51"/>
      <c r="BH193" s="51"/>
      <c r="BI193" s="51"/>
      <c r="BJ193" s="51"/>
      <c r="BK193" s="51"/>
      <c r="BL193" s="51"/>
      <c r="BM193" s="55"/>
      <c r="BN193" s="55"/>
      <c r="BO193" s="55"/>
      <c r="BP193" s="55"/>
      <c r="BQ193" s="55"/>
      <c r="BR193" s="55"/>
      <c r="BS193" s="55"/>
      <c r="BT193" s="55"/>
      <c r="BU193" s="55"/>
      <c r="BV193" s="55"/>
      <c r="BW193" s="55"/>
      <c r="BX193" s="56"/>
      <c r="BY193" s="56"/>
      <c r="BZ193" s="56"/>
      <c r="CA193" s="56"/>
      <c r="CB193" s="56"/>
      <c r="CC193" s="56"/>
      <c r="CD193" s="56"/>
      <c r="CE193" s="56"/>
      <c r="CF193" s="56"/>
    </row>
    <row r="194" spans="56:84" s="57" customFormat="1">
      <c r="BD194" s="51"/>
      <c r="BE194" s="51"/>
      <c r="BF194" s="51"/>
      <c r="BG194" s="51"/>
      <c r="BH194" s="51"/>
      <c r="BI194" s="51"/>
      <c r="BJ194" s="51"/>
      <c r="BK194" s="51"/>
      <c r="BL194" s="51"/>
      <c r="BM194" s="55"/>
      <c r="BN194" s="55"/>
      <c r="BO194" s="55"/>
      <c r="BP194" s="55"/>
      <c r="BQ194" s="55"/>
      <c r="BR194" s="55"/>
      <c r="BS194" s="55"/>
      <c r="BT194" s="55"/>
      <c r="BU194" s="55"/>
      <c r="BV194" s="55"/>
      <c r="BW194" s="55"/>
      <c r="BX194" s="56"/>
      <c r="BY194" s="56"/>
      <c r="BZ194" s="56"/>
      <c r="CA194" s="56"/>
      <c r="CB194" s="56"/>
      <c r="CC194" s="56"/>
      <c r="CD194" s="56"/>
      <c r="CE194" s="56"/>
      <c r="CF194" s="56"/>
    </row>
    <row r="195" spans="56:84" s="57" customFormat="1">
      <c r="BD195" s="51"/>
      <c r="BE195" s="51"/>
      <c r="BF195" s="51"/>
      <c r="BG195" s="51"/>
      <c r="BH195" s="51"/>
      <c r="BI195" s="51"/>
      <c r="BJ195" s="51"/>
      <c r="BK195" s="51"/>
      <c r="BL195" s="51"/>
      <c r="BM195" s="55"/>
      <c r="BN195" s="55"/>
      <c r="BO195" s="55"/>
      <c r="BP195" s="55"/>
      <c r="BQ195" s="55"/>
      <c r="BR195" s="55"/>
      <c r="BS195" s="55"/>
      <c r="BT195" s="55"/>
      <c r="BU195" s="55"/>
      <c r="BV195" s="55"/>
      <c r="BW195" s="55"/>
      <c r="BX195" s="56"/>
      <c r="BY195" s="56"/>
      <c r="BZ195" s="56"/>
      <c r="CA195" s="56"/>
      <c r="CB195" s="56"/>
      <c r="CC195" s="56"/>
      <c r="CD195" s="56"/>
      <c r="CE195" s="56"/>
      <c r="CF195" s="56"/>
    </row>
    <row r="196" spans="56:84" s="57" customFormat="1">
      <c r="BD196" s="51"/>
      <c r="BE196" s="51"/>
      <c r="BF196" s="51"/>
      <c r="BG196" s="51"/>
      <c r="BH196" s="51"/>
      <c r="BI196" s="51"/>
      <c r="BJ196" s="51"/>
      <c r="BK196" s="51"/>
      <c r="BL196" s="51"/>
      <c r="BM196" s="55"/>
      <c r="BN196" s="55"/>
      <c r="BO196" s="55"/>
      <c r="BP196" s="55"/>
      <c r="BQ196" s="55"/>
      <c r="BR196" s="55"/>
      <c r="BS196" s="55"/>
      <c r="BT196" s="55"/>
      <c r="BU196" s="55"/>
      <c r="BV196" s="55"/>
      <c r="BW196" s="55"/>
      <c r="BX196" s="56"/>
      <c r="BY196" s="56"/>
      <c r="BZ196" s="56"/>
      <c r="CA196" s="56"/>
      <c r="CB196" s="56"/>
      <c r="CC196" s="56"/>
      <c r="CD196" s="56"/>
      <c r="CE196" s="56"/>
      <c r="CF196" s="56"/>
    </row>
    <row r="197" spans="56:84" s="57" customFormat="1">
      <c r="BD197" s="51"/>
      <c r="BE197" s="51"/>
      <c r="BF197" s="51"/>
      <c r="BG197" s="51"/>
      <c r="BH197" s="51"/>
      <c r="BI197" s="51"/>
      <c r="BJ197" s="51"/>
      <c r="BK197" s="51"/>
      <c r="BL197" s="51"/>
      <c r="BM197" s="55"/>
      <c r="BN197" s="55"/>
      <c r="BO197" s="55"/>
      <c r="BP197" s="55"/>
      <c r="BQ197" s="55"/>
      <c r="BR197" s="55"/>
      <c r="BS197" s="55"/>
      <c r="BT197" s="55"/>
      <c r="BU197" s="55"/>
      <c r="BV197" s="55"/>
      <c r="BW197" s="55"/>
      <c r="BX197" s="56"/>
      <c r="BY197" s="56"/>
      <c r="BZ197" s="56"/>
      <c r="CA197" s="56"/>
      <c r="CB197" s="56"/>
      <c r="CC197" s="56"/>
      <c r="CD197" s="56"/>
      <c r="CE197" s="56"/>
      <c r="CF197" s="56"/>
    </row>
    <row r="198" spans="56:84" s="57" customFormat="1">
      <c r="BD198" s="51"/>
      <c r="BE198" s="51"/>
      <c r="BF198" s="51"/>
      <c r="BG198" s="51"/>
      <c r="BH198" s="51"/>
      <c r="BI198" s="51"/>
      <c r="BJ198" s="51"/>
      <c r="BK198" s="51"/>
      <c r="BL198" s="51"/>
      <c r="BM198" s="55"/>
      <c r="BN198" s="55"/>
      <c r="BO198" s="55"/>
      <c r="BP198" s="55"/>
      <c r="BQ198" s="55"/>
      <c r="BR198" s="55"/>
      <c r="BS198" s="55"/>
      <c r="BT198" s="55"/>
      <c r="BU198" s="55"/>
      <c r="BV198" s="55"/>
      <c r="BW198" s="55"/>
      <c r="BX198" s="56"/>
      <c r="BY198" s="56"/>
      <c r="BZ198" s="56"/>
      <c r="CA198" s="56"/>
      <c r="CB198" s="56"/>
      <c r="CC198" s="56"/>
      <c r="CD198" s="56"/>
      <c r="CE198" s="56"/>
      <c r="CF198" s="56"/>
    </row>
    <row r="199" spans="56:84" s="57" customFormat="1">
      <c r="BD199" s="51"/>
      <c r="BE199" s="51"/>
      <c r="BF199" s="51"/>
      <c r="BG199" s="51"/>
      <c r="BH199" s="51"/>
      <c r="BI199" s="51"/>
      <c r="BJ199" s="51"/>
      <c r="BK199" s="51"/>
      <c r="BL199" s="51"/>
      <c r="BM199" s="55"/>
      <c r="BN199" s="55"/>
      <c r="BO199" s="55"/>
      <c r="BP199" s="55"/>
      <c r="BQ199" s="55"/>
      <c r="BR199" s="55"/>
      <c r="BS199" s="55"/>
      <c r="BT199" s="55"/>
      <c r="BU199" s="55"/>
      <c r="BV199" s="55"/>
      <c r="BW199" s="55"/>
      <c r="BX199" s="56"/>
      <c r="BY199" s="56"/>
      <c r="BZ199" s="56"/>
      <c r="CA199" s="56"/>
      <c r="CB199" s="56"/>
      <c r="CC199" s="56"/>
      <c r="CD199" s="56"/>
      <c r="CE199" s="56"/>
      <c r="CF199" s="56"/>
    </row>
    <row r="200" spans="56:84" s="57" customFormat="1">
      <c r="BD200" s="51"/>
      <c r="BE200" s="51"/>
      <c r="BF200" s="51"/>
      <c r="BG200" s="51"/>
      <c r="BH200" s="51"/>
      <c r="BI200" s="51"/>
      <c r="BJ200" s="51"/>
      <c r="BK200" s="51"/>
      <c r="BL200" s="51"/>
      <c r="BM200" s="55"/>
      <c r="BN200" s="55"/>
      <c r="BO200" s="55"/>
      <c r="BP200" s="55"/>
      <c r="BQ200" s="55"/>
      <c r="BR200" s="55"/>
      <c r="BS200" s="55"/>
      <c r="BT200" s="55"/>
      <c r="BU200" s="55"/>
      <c r="BV200" s="55"/>
      <c r="BW200" s="55"/>
      <c r="BX200" s="56"/>
      <c r="BY200" s="56"/>
      <c r="BZ200" s="56"/>
      <c r="CA200" s="56"/>
      <c r="CB200" s="56"/>
      <c r="CC200" s="56"/>
      <c r="CD200" s="56"/>
      <c r="CE200" s="56"/>
      <c r="CF200" s="56"/>
    </row>
    <row r="201" spans="56:84" s="57" customFormat="1">
      <c r="BD201" s="51"/>
      <c r="BE201" s="51"/>
      <c r="BF201" s="51"/>
      <c r="BG201" s="51"/>
      <c r="BH201" s="51"/>
      <c r="BI201" s="51"/>
      <c r="BJ201" s="51"/>
      <c r="BK201" s="51"/>
      <c r="BL201" s="51"/>
      <c r="BM201" s="55"/>
      <c r="BN201" s="55"/>
      <c r="BO201" s="55"/>
      <c r="BP201" s="55"/>
      <c r="BQ201" s="55"/>
      <c r="BR201" s="55"/>
      <c r="BS201" s="55"/>
      <c r="BT201" s="55"/>
      <c r="BU201" s="55"/>
      <c r="BV201" s="55"/>
      <c r="BW201" s="55"/>
      <c r="BX201" s="56"/>
      <c r="BY201" s="56"/>
      <c r="BZ201" s="56"/>
      <c r="CA201" s="56"/>
      <c r="CB201" s="56"/>
      <c r="CC201" s="56"/>
      <c r="CD201" s="56"/>
      <c r="CE201" s="56"/>
      <c r="CF201" s="56"/>
    </row>
    <row r="202" spans="56:84" s="57" customFormat="1">
      <c r="BD202" s="51"/>
      <c r="BE202" s="51"/>
      <c r="BF202" s="51"/>
      <c r="BG202" s="51"/>
      <c r="BH202" s="51"/>
      <c r="BI202" s="51"/>
      <c r="BJ202" s="51"/>
      <c r="BK202" s="51"/>
      <c r="BL202" s="51"/>
      <c r="BM202" s="55"/>
      <c r="BN202" s="55"/>
      <c r="BO202" s="55"/>
      <c r="BP202" s="55"/>
      <c r="BQ202" s="55"/>
      <c r="BR202" s="55"/>
      <c r="BS202" s="55"/>
      <c r="BT202" s="55"/>
      <c r="BU202" s="55"/>
      <c r="BV202" s="55"/>
      <c r="BW202" s="55"/>
      <c r="BX202" s="56"/>
      <c r="BY202" s="56"/>
      <c r="BZ202" s="56"/>
      <c r="CA202" s="56"/>
      <c r="CB202" s="56"/>
      <c r="CC202" s="56"/>
      <c r="CD202" s="56"/>
      <c r="CE202" s="56"/>
      <c r="CF202" s="56"/>
    </row>
    <row r="203" spans="56:84" s="57" customFormat="1">
      <c r="BD203" s="51"/>
      <c r="BE203" s="51"/>
      <c r="BF203" s="51"/>
      <c r="BG203" s="51"/>
      <c r="BH203" s="51"/>
      <c r="BI203" s="51"/>
      <c r="BJ203" s="51"/>
      <c r="BK203" s="51"/>
      <c r="BL203" s="51"/>
      <c r="BM203" s="55"/>
      <c r="BN203" s="55"/>
      <c r="BO203" s="55"/>
      <c r="BP203" s="55"/>
      <c r="BQ203" s="55"/>
      <c r="BR203" s="55"/>
      <c r="BS203" s="55"/>
      <c r="BT203" s="55"/>
      <c r="BU203" s="55"/>
      <c r="BV203" s="55"/>
      <c r="BW203" s="55"/>
      <c r="BX203" s="56"/>
      <c r="BY203" s="56"/>
      <c r="BZ203" s="56"/>
      <c r="CA203" s="56"/>
      <c r="CB203" s="56"/>
      <c r="CC203" s="56"/>
      <c r="CD203" s="56"/>
      <c r="CE203" s="56"/>
      <c r="CF203" s="56"/>
    </row>
    <row r="204" spans="56:84" s="57" customFormat="1">
      <c r="BD204" s="51"/>
      <c r="BE204" s="51"/>
      <c r="BF204" s="51"/>
      <c r="BG204" s="51"/>
      <c r="BH204" s="51"/>
      <c r="BI204" s="51"/>
      <c r="BJ204" s="51"/>
      <c r="BK204" s="51"/>
      <c r="BL204" s="51"/>
      <c r="BM204" s="55"/>
      <c r="BN204" s="55"/>
      <c r="BO204" s="55"/>
      <c r="BP204" s="55"/>
      <c r="BQ204" s="55"/>
      <c r="BR204" s="55"/>
      <c r="BS204" s="55"/>
      <c r="BT204" s="55"/>
      <c r="BU204" s="55"/>
      <c r="BV204" s="55"/>
      <c r="BW204" s="55"/>
      <c r="BX204" s="56"/>
      <c r="BY204" s="56"/>
      <c r="BZ204" s="56"/>
      <c r="CA204" s="56"/>
      <c r="CB204" s="56"/>
      <c r="CC204" s="56"/>
      <c r="CD204" s="56"/>
      <c r="CE204" s="56"/>
      <c r="CF204" s="56"/>
    </row>
    <row r="205" spans="56:84" s="57" customFormat="1">
      <c r="BD205" s="51"/>
      <c r="BE205" s="51"/>
      <c r="BF205" s="51"/>
      <c r="BG205" s="51"/>
      <c r="BH205" s="51"/>
      <c r="BI205" s="51"/>
      <c r="BJ205" s="51"/>
      <c r="BK205" s="51"/>
      <c r="BL205" s="51"/>
      <c r="BM205" s="55"/>
      <c r="BN205" s="55"/>
      <c r="BO205" s="55"/>
      <c r="BP205" s="55"/>
      <c r="BQ205" s="55"/>
      <c r="BR205" s="55"/>
      <c r="BS205" s="55"/>
      <c r="BT205" s="55"/>
      <c r="BU205" s="55"/>
      <c r="BV205" s="55"/>
      <c r="BW205" s="55"/>
      <c r="BX205" s="56"/>
      <c r="BY205" s="56"/>
      <c r="BZ205" s="56"/>
      <c r="CA205" s="56"/>
      <c r="CB205" s="56"/>
      <c r="CC205" s="56"/>
      <c r="CD205" s="56"/>
      <c r="CE205" s="56"/>
      <c r="CF205" s="56"/>
    </row>
    <row r="206" spans="56:84" s="57" customFormat="1">
      <c r="BD206" s="51"/>
      <c r="BE206" s="51"/>
      <c r="BF206" s="51"/>
      <c r="BG206" s="51"/>
      <c r="BH206" s="51"/>
      <c r="BI206" s="51"/>
      <c r="BJ206" s="51"/>
      <c r="BK206" s="51"/>
      <c r="BL206" s="51"/>
      <c r="BM206" s="55"/>
      <c r="BN206" s="55"/>
      <c r="BO206" s="55"/>
      <c r="BP206" s="55"/>
      <c r="BQ206" s="55"/>
      <c r="BR206" s="55"/>
      <c r="BS206" s="55"/>
      <c r="BT206" s="55"/>
      <c r="BU206" s="55"/>
      <c r="BV206" s="55"/>
      <c r="BW206" s="55"/>
      <c r="BX206" s="56"/>
      <c r="BY206" s="56"/>
      <c r="BZ206" s="56"/>
      <c r="CA206" s="56"/>
      <c r="CB206" s="56"/>
      <c r="CC206" s="56"/>
      <c r="CD206" s="56"/>
      <c r="CE206" s="56"/>
      <c r="CF206" s="56"/>
    </row>
    <row r="207" spans="56:84" s="57" customFormat="1">
      <c r="BD207" s="51"/>
      <c r="BE207" s="51"/>
      <c r="BF207" s="51"/>
      <c r="BG207" s="51"/>
      <c r="BH207" s="51"/>
      <c r="BI207" s="51"/>
      <c r="BJ207" s="51"/>
      <c r="BK207" s="51"/>
      <c r="BL207" s="51"/>
      <c r="BM207" s="55"/>
      <c r="BN207" s="55"/>
      <c r="BO207" s="55"/>
      <c r="BP207" s="55"/>
      <c r="BQ207" s="55"/>
      <c r="BR207" s="55"/>
      <c r="BS207" s="55"/>
      <c r="BT207" s="55"/>
      <c r="BU207" s="55"/>
      <c r="BV207" s="55"/>
      <c r="BW207" s="55"/>
      <c r="BX207" s="56"/>
      <c r="BY207" s="56"/>
      <c r="BZ207" s="56"/>
      <c r="CA207" s="56"/>
      <c r="CB207" s="56"/>
      <c r="CC207" s="56"/>
      <c r="CD207" s="56"/>
      <c r="CE207" s="56"/>
      <c r="CF207" s="56"/>
    </row>
    <row r="208" spans="56:84" s="57" customFormat="1">
      <c r="BD208" s="51"/>
      <c r="BE208" s="51"/>
      <c r="BF208" s="51"/>
      <c r="BG208" s="51"/>
      <c r="BH208" s="51"/>
      <c r="BI208" s="51"/>
      <c r="BJ208" s="51"/>
      <c r="BK208" s="51"/>
      <c r="BL208" s="51"/>
      <c r="BM208" s="55"/>
      <c r="BN208" s="55"/>
      <c r="BO208" s="55"/>
      <c r="BP208" s="55"/>
      <c r="BQ208" s="55"/>
      <c r="BR208" s="55"/>
      <c r="BS208" s="55"/>
      <c r="BT208" s="55"/>
      <c r="BU208" s="55"/>
      <c r="BV208" s="55"/>
      <c r="BW208" s="55"/>
      <c r="BX208" s="56"/>
      <c r="BY208" s="56"/>
      <c r="BZ208" s="56"/>
      <c r="CA208" s="56"/>
      <c r="CB208" s="56"/>
      <c r="CC208" s="56"/>
      <c r="CD208" s="56"/>
      <c r="CE208" s="56"/>
      <c r="CF208" s="56"/>
    </row>
    <row r="209" spans="56:85" s="57" customFormat="1">
      <c r="BD209" s="51"/>
      <c r="BE209" s="51"/>
      <c r="BF209" s="51"/>
      <c r="BG209" s="51"/>
      <c r="BH209" s="51"/>
      <c r="BI209" s="51"/>
      <c r="BJ209" s="51"/>
      <c r="BK209" s="51"/>
      <c r="BL209" s="51"/>
      <c r="BM209" s="55"/>
      <c r="BN209" s="55"/>
      <c r="BO209" s="55"/>
      <c r="BP209" s="55"/>
      <c r="BQ209" s="55"/>
      <c r="BR209" s="55"/>
      <c r="BS209" s="55"/>
      <c r="BT209" s="55"/>
      <c r="BU209" s="55"/>
      <c r="BV209" s="55"/>
      <c r="BW209" s="55"/>
      <c r="BX209" s="56"/>
      <c r="BY209" s="56"/>
      <c r="BZ209" s="56"/>
      <c r="CA209" s="56"/>
      <c r="CB209" s="56"/>
      <c r="CC209" s="56"/>
      <c r="CD209" s="56"/>
      <c r="CE209" s="56"/>
      <c r="CF209" s="56"/>
    </row>
    <row r="210" spans="56:85" s="57" customFormat="1">
      <c r="BD210" s="51"/>
      <c r="BE210" s="51"/>
      <c r="BF210" s="51"/>
      <c r="BG210" s="51"/>
      <c r="BH210" s="51"/>
      <c r="BI210" s="51"/>
      <c r="BJ210" s="51"/>
      <c r="BK210" s="51"/>
      <c r="BL210" s="51"/>
      <c r="BM210" s="55"/>
      <c r="BN210" s="55"/>
      <c r="BO210" s="55"/>
      <c r="BP210" s="55"/>
      <c r="BQ210" s="55"/>
      <c r="BR210" s="55"/>
      <c r="BS210" s="55"/>
      <c r="BT210" s="55"/>
      <c r="BU210" s="55"/>
      <c r="BV210" s="55"/>
      <c r="BW210" s="55"/>
      <c r="BX210" s="56"/>
      <c r="BY210" s="56"/>
      <c r="BZ210" s="56"/>
      <c r="CA210" s="56"/>
      <c r="CB210" s="56"/>
      <c r="CC210" s="56"/>
      <c r="CD210" s="56"/>
      <c r="CE210" s="56"/>
      <c r="CF210" s="56"/>
    </row>
    <row r="211" spans="56:85" s="57" customFormat="1">
      <c r="BD211" s="51"/>
      <c r="BE211" s="51"/>
      <c r="BF211" s="51"/>
      <c r="BG211" s="51"/>
      <c r="BH211" s="51"/>
      <c r="BI211" s="51"/>
      <c r="BJ211" s="51"/>
      <c r="BK211" s="51"/>
      <c r="BL211" s="51"/>
      <c r="BM211" s="55"/>
      <c r="BN211" s="55"/>
      <c r="BO211" s="55"/>
      <c r="BP211" s="55"/>
      <c r="BQ211" s="55"/>
      <c r="BR211" s="55"/>
      <c r="BS211" s="55"/>
      <c r="BT211" s="55"/>
      <c r="BU211" s="55"/>
      <c r="BV211" s="55"/>
      <c r="BW211" s="55"/>
      <c r="BX211" s="56"/>
      <c r="BY211" s="56"/>
      <c r="BZ211" s="56"/>
      <c r="CA211" s="56"/>
      <c r="CB211" s="56"/>
    </row>
    <row r="212" spans="56:85" s="57" customFormat="1">
      <c r="BD212" s="51"/>
      <c r="BE212" s="51"/>
      <c r="BF212" s="51"/>
      <c r="BG212" s="51"/>
      <c r="BH212" s="51"/>
      <c r="BI212" s="51"/>
      <c r="BJ212" s="51"/>
      <c r="BK212" s="51"/>
      <c r="BL212" s="51"/>
      <c r="BM212" s="55"/>
      <c r="BN212" s="55"/>
      <c r="BO212" s="55"/>
      <c r="BP212" s="55"/>
      <c r="BQ212" s="55"/>
      <c r="BR212" s="55"/>
      <c r="BS212" s="55"/>
      <c r="BT212" s="55"/>
      <c r="BU212" s="55"/>
      <c r="BV212" s="55"/>
      <c r="BW212" s="55"/>
      <c r="BX212" s="56"/>
      <c r="BY212" s="56"/>
      <c r="BZ212" s="56"/>
      <c r="CA212" s="56"/>
      <c r="CB212" s="56"/>
    </row>
    <row r="213" spans="56:85" s="57" customFormat="1">
      <c r="BD213" s="51"/>
      <c r="BE213" s="51"/>
      <c r="BF213" s="51"/>
      <c r="BG213" s="51"/>
      <c r="BH213" s="51"/>
      <c r="BI213" s="51"/>
      <c r="BJ213" s="51"/>
      <c r="BK213" s="51"/>
      <c r="BL213" s="51"/>
      <c r="BM213" s="55"/>
      <c r="BN213" s="55"/>
      <c r="BO213" s="55"/>
      <c r="BP213" s="55"/>
      <c r="BQ213" s="55"/>
      <c r="BR213" s="55"/>
      <c r="BS213" s="55"/>
      <c r="BT213" s="55"/>
      <c r="BU213" s="55"/>
      <c r="BV213" s="55"/>
      <c r="BW213" s="55"/>
      <c r="BX213" s="56"/>
      <c r="BY213" s="56"/>
      <c r="BZ213" s="56"/>
      <c r="CA213" s="56"/>
      <c r="CB213" s="56"/>
    </row>
    <row r="214" spans="56:85" s="57" customFormat="1">
      <c r="BD214" s="51"/>
      <c r="BE214" s="51"/>
      <c r="BF214" s="51"/>
      <c r="BG214" s="51"/>
      <c r="BH214" s="51"/>
      <c r="BI214" s="51"/>
      <c r="BJ214" s="51"/>
      <c r="BK214" s="51"/>
      <c r="BL214" s="51"/>
      <c r="BM214" s="55"/>
      <c r="BN214" s="55"/>
      <c r="BO214" s="55"/>
      <c r="BP214" s="55"/>
      <c r="BQ214" s="55"/>
      <c r="BR214" s="55"/>
      <c r="BS214" s="55"/>
      <c r="BT214" s="55"/>
      <c r="BU214" s="55"/>
      <c r="BV214" s="55"/>
      <c r="BW214" s="55"/>
      <c r="BX214" s="56"/>
      <c r="BY214" s="56"/>
      <c r="BZ214" s="56"/>
      <c r="CA214" s="56"/>
      <c r="CB214" s="56"/>
    </row>
    <row r="215" spans="56:85" s="57" customFormat="1">
      <c r="BD215" s="51"/>
      <c r="BE215" s="51"/>
      <c r="BF215" s="51"/>
      <c r="BG215" s="51"/>
      <c r="BH215" s="51"/>
      <c r="BI215" s="51"/>
      <c r="BJ215" s="51"/>
      <c r="BK215" s="51"/>
      <c r="BL215" s="51"/>
      <c r="BM215" s="55"/>
      <c r="BN215" s="55"/>
      <c r="BO215" s="55"/>
      <c r="BP215" s="55"/>
      <c r="BQ215" s="55"/>
      <c r="BR215" s="55"/>
      <c r="BS215" s="55"/>
      <c r="BT215" s="55"/>
      <c r="BU215" s="55"/>
      <c r="BV215" s="55"/>
      <c r="BW215" s="55"/>
      <c r="BX215" s="56"/>
      <c r="BY215" s="56"/>
      <c r="BZ215" s="56"/>
      <c r="CA215" s="56"/>
      <c r="CB215" s="56"/>
    </row>
    <row r="216" spans="56:85" s="57" customFormat="1">
      <c r="BD216" s="51"/>
      <c r="BE216" s="51"/>
      <c r="BF216" s="51"/>
      <c r="BG216" s="51"/>
      <c r="BH216" s="51"/>
      <c r="BI216" s="51"/>
      <c r="BJ216" s="51"/>
      <c r="BK216" s="51"/>
      <c r="BL216" s="51"/>
      <c r="BM216" s="55"/>
      <c r="BN216" s="55"/>
      <c r="BO216" s="55"/>
      <c r="BP216" s="55"/>
      <c r="BQ216" s="55"/>
      <c r="BR216" s="55"/>
      <c r="BS216" s="55"/>
      <c r="BT216" s="55"/>
      <c r="BU216" s="55"/>
      <c r="BV216" s="55"/>
      <c r="BW216" s="55"/>
      <c r="BX216" s="56"/>
      <c r="BY216" s="56"/>
      <c r="BZ216" s="56"/>
      <c r="CA216" s="56"/>
      <c r="CB216" s="56"/>
    </row>
    <row r="217" spans="56:85" s="57" customFormat="1">
      <c r="BD217" s="51"/>
      <c r="BE217" s="51"/>
      <c r="BF217" s="51"/>
      <c r="BG217" s="51"/>
      <c r="BH217" s="51"/>
      <c r="BI217" s="51"/>
      <c r="BJ217" s="51"/>
      <c r="BK217" s="51"/>
      <c r="BL217" s="51"/>
      <c r="BM217" s="55"/>
      <c r="BN217" s="55"/>
      <c r="BO217" s="55"/>
      <c r="BP217" s="55"/>
      <c r="BQ217" s="55"/>
      <c r="BR217" s="55"/>
      <c r="BS217" s="55"/>
      <c r="BT217" s="55"/>
      <c r="BU217" s="55"/>
      <c r="BV217" s="55"/>
      <c r="BW217" s="55"/>
      <c r="BX217" s="56"/>
      <c r="BY217" s="56"/>
      <c r="BZ217" s="56"/>
      <c r="CA217" s="56"/>
      <c r="CB217" s="56"/>
      <c r="CC217" s="56"/>
      <c r="CD217" s="56"/>
      <c r="CE217" s="56"/>
      <c r="CF217" s="56"/>
      <c r="CG217" s="56"/>
    </row>
    <row r="218" spans="56:85" s="57" customFormat="1">
      <c r="BD218" s="51"/>
      <c r="BE218" s="51"/>
      <c r="BF218" s="51"/>
      <c r="BG218" s="51"/>
      <c r="BH218" s="51"/>
      <c r="BI218" s="51"/>
      <c r="BJ218" s="51"/>
      <c r="BK218" s="51"/>
      <c r="BL218" s="51"/>
      <c r="BM218" s="55"/>
      <c r="BN218" s="55"/>
      <c r="BO218" s="55"/>
      <c r="BP218" s="55"/>
      <c r="BQ218" s="55"/>
      <c r="BR218" s="55"/>
      <c r="BS218" s="55"/>
      <c r="BT218" s="55"/>
      <c r="BU218" s="55"/>
      <c r="BV218" s="55"/>
      <c r="BW218" s="55"/>
      <c r="BX218" s="56"/>
      <c r="BY218" s="56"/>
      <c r="BZ218" s="56"/>
      <c r="CA218" s="56"/>
      <c r="CB218" s="56"/>
      <c r="CC218" s="56"/>
      <c r="CD218" s="56"/>
      <c r="CE218" s="56"/>
      <c r="CF218" s="56"/>
      <c r="CG218" s="56"/>
    </row>
    <row r="219" spans="56:85" s="57" customFormat="1">
      <c r="BD219" s="51"/>
      <c r="BE219" s="51"/>
      <c r="BF219" s="51"/>
      <c r="BG219" s="51"/>
      <c r="BH219" s="51"/>
      <c r="BI219" s="51"/>
      <c r="BJ219" s="51"/>
      <c r="BK219" s="51"/>
      <c r="BL219" s="51"/>
      <c r="BM219" s="55"/>
      <c r="BN219" s="55"/>
      <c r="BO219" s="55"/>
      <c r="BP219" s="55"/>
      <c r="BQ219" s="55"/>
      <c r="BR219" s="55"/>
      <c r="BS219" s="55"/>
      <c r="BT219" s="55"/>
      <c r="BU219" s="55"/>
      <c r="BV219" s="55"/>
      <c r="BW219" s="55"/>
      <c r="BX219" s="56"/>
      <c r="BY219" s="56"/>
      <c r="BZ219" s="56"/>
      <c r="CA219" s="56"/>
      <c r="CB219" s="56"/>
      <c r="CC219" s="56"/>
      <c r="CD219" s="56"/>
      <c r="CE219" s="56"/>
      <c r="CF219" s="56"/>
      <c r="CG219" s="56"/>
    </row>
    <row r="220" spans="56:85" s="57" customFormat="1">
      <c r="BD220" s="51"/>
      <c r="BE220" s="51"/>
      <c r="BF220" s="51"/>
      <c r="BG220" s="51"/>
      <c r="BH220" s="51"/>
      <c r="BI220" s="51"/>
      <c r="BJ220" s="51"/>
      <c r="BK220" s="51"/>
      <c r="BL220" s="51"/>
      <c r="BM220" s="55"/>
      <c r="BN220" s="55"/>
      <c r="BO220" s="55"/>
      <c r="BP220" s="55"/>
      <c r="BQ220" s="55"/>
      <c r="BR220" s="55"/>
      <c r="BS220" s="55"/>
      <c r="BT220" s="55"/>
      <c r="BU220" s="55"/>
      <c r="BV220" s="55"/>
      <c r="BW220" s="55"/>
      <c r="BX220" s="56"/>
      <c r="BY220" s="56"/>
      <c r="BZ220" s="56"/>
      <c r="CA220" s="56"/>
      <c r="CB220" s="56"/>
      <c r="CC220" s="56"/>
      <c r="CD220" s="56"/>
      <c r="CE220" s="56"/>
      <c r="CF220" s="56"/>
      <c r="CG220" s="56"/>
    </row>
    <row r="221" spans="56:85" s="57" customFormat="1">
      <c r="BD221" s="51"/>
      <c r="BE221" s="51"/>
      <c r="BF221" s="51"/>
      <c r="BG221" s="51"/>
      <c r="BH221" s="51"/>
      <c r="BI221" s="51"/>
      <c r="BJ221" s="51"/>
      <c r="BK221" s="51"/>
      <c r="BL221" s="51"/>
      <c r="BM221" s="55"/>
      <c r="BN221" s="55"/>
      <c r="BO221" s="55"/>
      <c r="BP221" s="55"/>
      <c r="BQ221" s="55"/>
      <c r="BR221" s="55"/>
      <c r="BS221" s="55"/>
      <c r="BT221" s="55"/>
      <c r="BU221" s="55"/>
      <c r="BV221" s="55"/>
      <c r="BW221" s="55"/>
      <c r="BX221" s="56"/>
      <c r="BY221" s="56"/>
      <c r="BZ221" s="56"/>
      <c r="CA221" s="56"/>
      <c r="CB221" s="56"/>
      <c r="CC221" s="56"/>
      <c r="CD221" s="56"/>
      <c r="CE221" s="56"/>
      <c r="CF221" s="56"/>
      <c r="CG221" s="56"/>
    </row>
    <row r="222" spans="56:85" s="57" customFormat="1">
      <c r="BD222" s="51"/>
      <c r="BE222" s="51"/>
      <c r="BF222" s="51"/>
      <c r="BG222" s="51"/>
      <c r="BH222" s="51"/>
      <c r="BI222" s="51"/>
      <c r="BJ222" s="51"/>
      <c r="BK222" s="51"/>
      <c r="BL222" s="51"/>
      <c r="BM222" s="55"/>
      <c r="BN222" s="55"/>
      <c r="BO222" s="55"/>
      <c r="BP222" s="55"/>
      <c r="BQ222" s="55"/>
      <c r="BR222" s="55"/>
      <c r="BS222" s="55"/>
      <c r="BT222" s="55"/>
      <c r="BU222" s="55"/>
      <c r="BV222" s="55"/>
      <c r="BW222" s="55"/>
      <c r="BX222" s="56"/>
      <c r="BY222" s="56"/>
      <c r="BZ222" s="56"/>
      <c r="CA222" s="56"/>
      <c r="CB222" s="56"/>
      <c r="CC222" s="56"/>
      <c r="CD222" s="56"/>
      <c r="CE222" s="56"/>
      <c r="CF222" s="56"/>
      <c r="CG222" s="56"/>
    </row>
    <row r="223" spans="56:85" s="57" customFormat="1">
      <c r="BD223" s="51"/>
      <c r="BE223" s="51"/>
      <c r="BF223" s="51"/>
      <c r="BG223" s="51"/>
      <c r="BH223" s="51"/>
      <c r="BI223" s="51"/>
      <c r="BJ223" s="51"/>
      <c r="BK223" s="51"/>
      <c r="BL223" s="51"/>
      <c r="BM223" s="55"/>
      <c r="BN223" s="55"/>
      <c r="BO223" s="55"/>
      <c r="BP223" s="55"/>
      <c r="BQ223" s="55"/>
      <c r="BR223" s="55"/>
      <c r="BS223" s="55"/>
      <c r="BT223" s="55"/>
      <c r="BU223" s="55"/>
      <c r="BV223" s="55"/>
      <c r="BW223" s="55"/>
      <c r="BX223" s="56"/>
      <c r="BY223" s="56"/>
      <c r="BZ223" s="56"/>
      <c r="CA223" s="56"/>
      <c r="CB223" s="56"/>
      <c r="CC223" s="56"/>
      <c r="CD223" s="56"/>
      <c r="CE223" s="56"/>
      <c r="CF223" s="56"/>
      <c r="CG223" s="56"/>
    </row>
    <row r="224" spans="56:85" s="57" customFormat="1">
      <c r="BD224" s="51"/>
      <c r="BE224" s="51"/>
      <c r="BF224" s="51"/>
      <c r="BG224" s="51"/>
      <c r="BH224" s="51"/>
      <c r="BI224" s="51"/>
      <c r="BJ224" s="51"/>
      <c r="BK224" s="51"/>
      <c r="BL224" s="51"/>
      <c r="BM224" s="55"/>
      <c r="BN224" s="55"/>
      <c r="BO224" s="55"/>
      <c r="BP224" s="55"/>
      <c r="BQ224" s="55"/>
      <c r="BR224" s="55"/>
      <c r="BS224" s="55"/>
      <c r="BT224" s="55"/>
      <c r="BU224" s="55"/>
      <c r="BV224" s="55"/>
      <c r="BW224" s="55"/>
      <c r="BX224" s="56"/>
      <c r="BY224" s="56"/>
      <c r="BZ224" s="56"/>
      <c r="CA224" s="56"/>
      <c r="CB224" s="56"/>
      <c r="CC224" s="56"/>
      <c r="CD224" s="56"/>
      <c r="CE224" s="56"/>
      <c r="CF224" s="56"/>
      <c r="CG224" s="56"/>
    </row>
    <row r="225" spans="56:85" s="57" customFormat="1">
      <c r="BD225" s="51"/>
      <c r="BE225" s="51"/>
      <c r="BF225" s="51"/>
      <c r="BG225" s="51"/>
      <c r="BH225" s="51"/>
      <c r="BI225" s="51"/>
      <c r="BJ225" s="51"/>
      <c r="BK225" s="51"/>
      <c r="BL225" s="51"/>
      <c r="BM225" s="55"/>
      <c r="BN225" s="55"/>
      <c r="BO225" s="55"/>
      <c r="BP225" s="55"/>
      <c r="BQ225" s="55"/>
      <c r="BR225" s="55"/>
      <c r="BS225" s="55"/>
      <c r="BT225" s="55"/>
      <c r="BU225" s="55"/>
      <c r="BV225" s="55"/>
      <c r="BW225" s="55"/>
      <c r="BX225" s="56"/>
      <c r="BY225" s="56"/>
      <c r="BZ225" s="56"/>
      <c r="CA225" s="56"/>
      <c r="CB225" s="56"/>
      <c r="CC225" s="56"/>
      <c r="CD225" s="56"/>
      <c r="CE225" s="56"/>
      <c r="CF225" s="56"/>
      <c r="CG225" s="56"/>
    </row>
    <row r="226" spans="56:85" s="57" customFormat="1">
      <c r="BD226" s="51"/>
      <c r="BE226" s="51"/>
      <c r="BF226" s="51"/>
      <c r="BG226" s="51"/>
      <c r="BH226" s="51"/>
      <c r="BI226" s="51"/>
      <c r="BJ226" s="51"/>
      <c r="BK226" s="51"/>
      <c r="BL226" s="51"/>
      <c r="BM226" s="55"/>
      <c r="BN226" s="55"/>
      <c r="BO226" s="55"/>
      <c r="BP226" s="55"/>
      <c r="BQ226" s="55"/>
      <c r="BR226" s="55"/>
      <c r="BS226" s="55"/>
      <c r="BT226" s="55"/>
      <c r="BU226" s="55"/>
      <c r="BV226" s="55"/>
      <c r="BW226" s="55"/>
      <c r="BX226" s="56"/>
      <c r="BY226" s="56"/>
      <c r="BZ226" s="56"/>
      <c r="CA226" s="56"/>
      <c r="CB226" s="56"/>
      <c r="CC226" s="56"/>
      <c r="CD226" s="56"/>
      <c r="CE226" s="56"/>
      <c r="CF226" s="56"/>
      <c r="CG226" s="56"/>
    </row>
    <row r="227" spans="56:85" s="57" customFormat="1">
      <c r="BD227" s="51"/>
      <c r="BE227" s="51"/>
      <c r="BF227" s="51"/>
      <c r="BG227" s="51"/>
      <c r="BH227" s="51"/>
      <c r="BI227" s="51"/>
      <c r="BJ227" s="51"/>
      <c r="BK227" s="51"/>
      <c r="BL227" s="51"/>
      <c r="BM227" s="55"/>
      <c r="BN227" s="55"/>
      <c r="BO227" s="55"/>
      <c r="BP227" s="55"/>
      <c r="BQ227" s="55"/>
      <c r="BR227" s="55"/>
      <c r="BS227" s="55"/>
      <c r="BT227" s="55"/>
      <c r="BU227" s="55"/>
      <c r="BV227" s="55"/>
      <c r="BW227" s="55"/>
      <c r="BX227" s="56"/>
      <c r="BY227" s="56"/>
      <c r="BZ227" s="56"/>
      <c r="CA227" s="56"/>
      <c r="CB227" s="56"/>
      <c r="CC227" s="56"/>
      <c r="CD227" s="56"/>
      <c r="CE227" s="56"/>
      <c r="CF227" s="56"/>
      <c r="CG227" s="56"/>
    </row>
    <row r="228" spans="56:85" s="57" customFormat="1">
      <c r="BD228" s="51"/>
      <c r="BE228" s="51"/>
      <c r="BF228" s="51"/>
      <c r="BG228" s="51"/>
      <c r="BH228" s="51"/>
      <c r="BI228" s="51"/>
      <c r="BJ228" s="51"/>
      <c r="BK228" s="51"/>
      <c r="BL228" s="51"/>
      <c r="BM228" s="55"/>
      <c r="BN228" s="55"/>
      <c r="BO228" s="55"/>
      <c r="BP228" s="55"/>
      <c r="BQ228" s="55"/>
      <c r="BR228" s="55"/>
      <c r="BS228" s="55"/>
      <c r="BT228" s="55"/>
      <c r="BU228" s="55"/>
      <c r="BV228" s="55"/>
      <c r="BW228" s="55"/>
      <c r="BX228" s="56"/>
      <c r="BY228" s="56"/>
      <c r="BZ228" s="56"/>
      <c r="CA228" s="56"/>
      <c r="CB228" s="56"/>
      <c r="CC228" s="56"/>
      <c r="CD228" s="56"/>
      <c r="CE228" s="56"/>
      <c r="CF228" s="56"/>
      <c r="CG228" s="56"/>
    </row>
    <row r="229" spans="56:85" s="57" customFormat="1">
      <c r="BD229" s="51"/>
      <c r="BE229" s="51"/>
      <c r="BF229" s="51"/>
      <c r="BG229" s="51"/>
      <c r="BH229" s="51"/>
      <c r="BI229" s="51"/>
      <c r="BJ229" s="51"/>
      <c r="BK229" s="51"/>
      <c r="BL229" s="51"/>
      <c r="BM229" s="55"/>
      <c r="BN229" s="55"/>
      <c r="BO229" s="55"/>
      <c r="BP229" s="55"/>
      <c r="BQ229" s="55"/>
      <c r="BR229" s="55"/>
      <c r="BS229" s="55"/>
      <c r="BT229" s="55"/>
      <c r="BU229" s="55"/>
      <c r="BV229" s="55"/>
      <c r="BW229" s="55"/>
      <c r="BX229" s="56"/>
      <c r="BY229" s="56"/>
      <c r="BZ229" s="56"/>
      <c r="CA229" s="56"/>
      <c r="CB229" s="56"/>
      <c r="CC229" s="56"/>
      <c r="CD229" s="56"/>
      <c r="CE229" s="56"/>
      <c r="CF229" s="56"/>
      <c r="CG229" s="56"/>
    </row>
    <row r="230" spans="56:85" s="57" customFormat="1">
      <c r="BD230" s="51"/>
      <c r="BE230" s="51"/>
      <c r="BF230" s="51"/>
      <c r="BG230" s="51"/>
      <c r="BH230" s="50"/>
      <c r="BI230" s="67"/>
      <c r="BJ230" s="67"/>
      <c r="BK230" s="67"/>
      <c r="BL230" s="51"/>
      <c r="BM230" s="55"/>
      <c r="BN230" s="55"/>
      <c r="BO230" s="55"/>
      <c r="BP230" s="55"/>
      <c r="BQ230" s="55"/>
      <c r="BR230" s="55"/>
      <c r="BS230" s="55"/>
      <c r="BT230" s="55"/>
      <c r="BU230" s="55"/>
      <c r="BV230" s="55"/>
      <c r="BW230" s="55"/>
      <c r="BX230" s="56"/>
      <c r="BY230" s="56"/>
      <c r="BZ230" s="56"/>
      <c r="CA230" s="56"/>
      <c r="CB230" s="56"/>
      <c r="CC230" s="56"/>
      <c r="CD230" s="56"/>
      <c r="CE230" s="56"/>
      <c r="CF230" s="56"/>
      <c r="CG230" s="56"/>
    </row>
    <row r="231" spans="56:85" s="57" customFormat="1">
      <c r="BD231" s="51"/>
      <c r="BE231" s="51"/>
      <c r="BF231" s="51"/>
      <c r="BG231" s="51"/>
      <c r="BH231" s="50"/>
      <c r="BI231" s="67"/>
      <c r="BJ231" s="67"/>
      <c r="BK231" s="67"/>
      <c r="BL231" s="51"/>
      <c r="BM231" s="55"/>
      <c r="BN231" s="55"/>
      <c r="BO231" s="55"/>
      <c r="BP231" s="55"/>
      <c r="BQ231" s="55"/>
      <c r="BR231" s="55"/>
      <c r="BS231" s="55"/>
      <c r="BT231" s="55"/>
      <c r="BU231" s="55"/>
      <c r="BV231" s="55"/>
      <c r="BW231" s="55"/>
      <c r="BX231" s="56"/>
      <c r="BY231" s="56"/>
      <c r="BZ231" s="56"/>
      <c r="CA231" s="56"/>
      <c r="CB231" s="56"/>
      <c r="CC231" s="56"/>
      <c r="CD231" s="56"/>
      <c r="CE231" s="56"/>
      <c r="CF231" s="56"/>
      <c r="CG231" s="56"/>
    </row>
    <row r="232" spans="56:85" s="57" customFormat="1">
      <c r="BD232" s="51"/>
      <c r="BE232" s="51"/>
      <c r="BF232" s="51"/>
      <c r="BG232" s="51"/>
      <c r="BH232" s="50"/>
      <c r="BI232" s="67"/>
      <c r="BJ232" s="67"/>
      <c r="BK232" s="67"/>
      <c r="BL232" s="51"/>
      <c r="BM232" s="55"/>
      <c r="BN232" s="55"/>
      <c r="BO232" s="55"/>
      <c r="BP232" s="55"/>
      <c r="BQ232" s="55"/>
      <c r="BR232" s="55"/>
      <c r="BS232" s="55"/>
      <c r="BT232" s="55"/>
      <c r="BU232" s="55"/>
      <c r="BV232" s="55"/>
      <c r="BW232" s="55"/>
      <c r="BX232" s="56"/>
      <c r="BY232" s="56"/>
      <c r="BZ232" s="56"/>
      <c r="CA232" s="56"/>
      <c r="CB232" s="56"/>
      <c r="CC232" s="56"/>
      <c r="CD232" s="56"/>
      <c r="CE232" s="56"/>
      <c r="CF232" s="56"/>
      <c r="CG232" s="56"/>
    </row>
    <row r="233" spans="56:85" s="57" customFormat="1">
      <c r="BD233" s="51"/>
      <c r="BE233" s="51"/>
      <c r="BF233" s="51"/>
      <c r="BG233" s="51"/>
      <c r="BH233" s="50"/>
      <c r="BI233" s="67"/>
      <c r="BJ233" s="67"/>
      <c r="BK233" s="67"/>
      <c r="BL233" s="51"/>
      <c r="BM233" s="55"/>
      <c r="BN233" s="55"/>
      <c r="BO233" s="55"/>
      <c r="BP233" s="55"/>
      <c r="BQ233" s="55"/>
      <c r="BR233" s="55"/>
      <c r="BS233" s="55"/>
      <c r="BT233" s="55"/>
      <c r="BU233" s="55"/>
      <c r="BV233" s="55"/>
      <c r="BW233" s="55"/>
      <c r="BX233" s="56"/>
      <c r="BY233" s="56"/>
      <c r="BZ233" s="56"/>
      <c r="CA233" s="56"/>
      <c r="CB233" s="56"/>
      <c r="CC233" s="56"/>
      <c r="CD233" s="56"/>
      <c r="CE233" s="56"/>
      <c r="CF233" s="56"/>
      <c r="CG233" s="56"/>
    </row>
    <row r="234" spans="56:85" s="57" customFormat="1">
      <c r="BD234" s="51"/>
      <c r="BE234" s="51"/>
      <c r="BF234" s="51"/>
      <c r="BG234" s="51"/>
      <c r="BH234" s="73"/>
      <c r="BI234" s="55"/>
      <c r="BJ234" s="55"/>
      <c r="BK234" s="55"/>
      <c r="BL234" s="51"/>
      <c r="BM234" s="55"/>
      <c r="BN234" s="55"/>
      <c r="BO234" s="55"/>
      <c r="BP234" s="55"/>
      <c r="BQ234" s="55"/>
      <c r="BR234" s="55"/>
      <c r="BS234" s="55"/>
      <c r="BT234" s="55"/>
      <c r="BU234" s="55"/>
      <c r="BV234" s="55"/>
      <c r="BW234" s="55"/>
      <c r="BX234" s="56"/>
      <c r="BY234" s="56"/>
      <c r="BZ234" s="56"/>
      <c r="CA234" s="56"/>
      <c r="CB234" s="56"/>
      <c r="CC234" s="56"/>
      <c r="CD234" s="56"/>
      <c r="CE234" s="56"/>
      <c r="CF234" s="56"/>
      <c r="CG234" s="56"/>
    </row>
    <row r="235" spans="56:85" s="57" customFormat="1">
      <c r="BD235" s="51"/>
      <c r="BE235" s="51"/>
      <c r="BF235" s="51"/>
      <c r="BG235" s="51"/>
      <c r="BH235" s="73"/>
      <c r="BI235" s="55"/>
      <c r="BJ235" s="55"/>
      <c r="BK235" s="55"/>
      <c r="BL235" s="51"/>
      <c r="BM235" s="55"/>
      <c r="BN235" s="55"/>
      <c r="BO235" s="55"/>
      <c r="BP235" s="55"/>
      <c r="BQ235" s="55"/>
      <c r="BR235" s="55"/>
      <c r="BS235" s="55"/>
      <c r="BT235" s="55"/>
      <c r="BU235" s="55"/>
      <c r="BV235" s="55"/>
      <c r="BW235" s="55"/>
      <c r="BX235" s="56"/>
      <c r="BY235" s="56"/>
      <c r="BZ235" s="56"/>
      <c r="CA235" s="56"/>
      <c r="CB235" s="56"/>
      <c r="CC235" s="56"/>
      <c r="CD235" s="56"/>
      <c r="CE235" s="56"/>
      <c r="CF235" s="56"/>
      <c r="CG235" s="56"/>
    </row>
    <row r="236" spans="56:85" s="57" customFormat="1">
      <c r="BD236" s="51"/>
      <c r="BE236" s="51"/>
      <c r="BF236" s="51"/>
      <c r="BG236" s="51"/>
      <c r="BH236" s="73"/>
      <c r="BI236" s="55"/>
      <c r="BJ236" s="55"/>
      <c r="BK236" s="55"/>
      <c r="BL236" s="51"/>
      <c r="BM236" s="55"/>
      <c r="BN236" s="55"/>
      <c r="BO236" s="55"/>
      <c r="BP236" s="55"/>
      <c r="BQ236" s="55"/>
      <c r="BR236" s="55"/>
      <c r="BS236" s="55"/>
      <c r="BT236" s="55"/>
      <c r="BU236" s="55"/>
      <c r="BV236" s="55"/>
      <c r="BW236" s="55"/>
      <c r="BX236" s="56"/>
      <c r="BY236" s="56"/>
      <c r="BZ236" s="56"/>
      <c r="CA236" s="56"/>
      <c r="CB236" s="56"/>
      <c r="CC236" s="56"/>
      <c r="CD236" s="56"/>
      <c r="CE236" s="56"/>
      <c r="CF236" s="56"/>
      <c r="CG236" s="56"/>
    </row>
    <row r="237" spans="56:85" s="57" customFormat="1">
      <c r="BD237" s="51"/>
      <c r="BE237" s="51"/>
      <c r="BF237" s="51"/>
      <c r="BG237" s="51"/>
      <c r="BH237" s="73"/>
      <c r="BI237" s="55"/>
      <c r="BJ237" s="55"/>
      <c r="BK237" s="55"/>
      <c r="BL237" s="51"/>
      <c r="BM237" s="55"/>
      <c r="BN237" s="55"/>
      <c r="BO237" s="55"/>
      <c r="BP237" s="55"/>
      <c r="BQ237" s="55"/>
      <c r="BR237" s="55"/>
      <c r="BS237" s="55"/>
      <c r="BT237" s="55"/>
      <c r="BU237" s="55"/>
      <c r="BV237" s="55"/>
      <c r="BW237" s="55"/>
      <c r="BX237" s="56"/>
      <c r="BY237" s="56"/>
      <c r="BZ237" s="56"/>
      <c r="CA237" s="56"/>
      <c r="CB237" s="56"/>
      <c r="CC237" s="56"/>
      <c r="CD237" s="56"/>
      <c r="CE237" s="56"/>
      <c r="CF237" s="56"/>
      <c r="CG237" s="56"/>
    </row>
    <row r="238" spans="56:85">
      <c r="BH238" s="73"/>
    </row>
    <row r="242" spans="56:85" s="57" customFormat="1">
      <c r="BD242" s="51"/>
      <c r="BE242" s="51"/>
      <c r="BF242" s="51"/>
      <c r="BG242" s="51"/>
      <c r="BH242" s="51"/>
      <c r="BI242" s="51"/>
      <c r="BJ242" s="51"/>
      <c r="BK242" s="51"/>
      <c r="BL242" s="51"/>
      <c r="BM242" s="55"/>
      <c r="BN242" s="55"/>
      <c r="BO242" s="55"/>
      <c r="BP242" s="55"/>
      <c r="BQ242" s="55"/>
      <c r="BR242" s="55"/>
      <c r="BS242" s="55"/>
      <c r="BT242" s="55"/>
      <c r="BU242" s="55"/>
      <c r="BV242" s="55"/>
      <c r="BW242" s="55"/>
      <c r="BX242" s="56"/>
      <c r="BY242" s="56"/>
      <c r="BZ242" s="56"/>
      <c r="CA242" s="56"/>
      <c r="CB242" s="56"/>
      <c r="CC242" s="56"/>
      <c r="CD242" s="56"/>
      <c r="CE242" s="56"/>
      <c r="CF242" s="56"/>
      <c r="CG242" s="56"/>
    </row>
    <row r="243" spans="56:85" s="57" customFormat="1">
      <c r="BD243" s="51"/>
      <c r="BE243" s="51"/>
      <c r="BF243" s="51"/>
      <c r="BG243" s="51"/>
      <c r="BH243" s="51"/>
      <c r="BI243" s="51"/>
      <c r="BJ243" s="51"/>
      <c r="BK243" s="51"/>
      <c r="BL243" s="51"/>
      <c r="BM243" s="55"/>
      <c r="BN243" s="55"/>
      <c r="BO243" s="55"/>
      <c r="BP243" s="55"/>
      <c r="BQ243" s="55"/>
      <c r="BR243" s="55"/>
      <c r="BS243" s="55"/>
      <c r="BT243" s="55"/>
      <c r="BU243" s="55"/>
      <c r="BV243" s="55"/>
      <c r="BW243" s="55"/>
      <c r="BX243" s="56"/>
      <c r="BY243" s="56"/>
      <c r="BZ243" s="56"/>
      <c r="CA243" s="56"/>
      <c r="CB243" s="56"/>
      <c r="CC243" s="56"/>
      <c r="CD243" s="56"/>
      <c r="CE243" s="56"/>
      <c r="CF243" s="56"/>
      <c r="CG243" s="56"/>
    </row>
    <row r="245" spans="56:85">
      <c r="BE245" s="74"/>
    </row>
    <row r="247" spans="56:85">
      <c r="BH247" s="55" t="s">
        <v>7</v>
      </c>
    </row>
    <row r="248" spans="56:85">
      <c r="BH248" s="55" t="s">
        <v>8</v>
      </c>
    </row>
    <row r="251" spans="56:85">
      <c r="BJ251" s="51" t="s">
        <v>49</v>
      </c>
    </row>
    <row r="252" spans="56:85">
      <c r="BI252" s="55" t="s">
        <v>9</v>
      </c>
      <c r="BJ252" s="51">
        <v>0.1853211009174312</v>
      </c>
    </row>
    <row r="253" spans="56:85">
      <c r="BI253" s="55" t="s">
        <v>10</v>
      </c>
      <c r="BJ253" s="51">
        <v>8.8990825688073399E-2</v>
      </c>
    </row>
    <row r="254" spans="56:85">
      <c r="BI254" s="55" t="s">
        <v>11</v>
      </c>
      <c r="BJ254" s="51">
        <v>0.39847094801223243</v>
      </c>
    </row>
    <row r="255" spans="56:85">
      <c r="BI255" s="55" t="s">
        <v>12</v>
      </c>
      <c r="BJ255" s="51">
        <v>6.6666666666666666E-2</v>
      </c>
    </row>
    <row r="256" spans="56:85">
      <c r="BI256" s="55" t="s">
        <v>13</v>
      </c>
      <c r="BJ256" s="51">
        <v>0.1217125382262997</v>
      </c>
    </row>
    <row r="257" spans="59:62">
      <c r="BI257" s="55" t="s">
        <v>14</v>
      </c>
      <c r="BJ257" s="51">
        <v>0.27553516819571866</v>
      </c>
    </row>
    <row r="258" spans="59:62">
      <c r="BI258" s="55" t="s">
        <v>15</v>
      </c>
      <c r="BJ258" s="51">
        <v>0.20550458715596331</v>
      </c>
    </row>
    <row r="259" spans="59:62">
      <c r="BI259" s="55" t="s">
        <v>16</v>
      </c>
      <c r="BJ259" s="51">
        <v>0.10275229357798166</v>
      </c>
    </row>
    <row r="260" spans="59:62">
      <c r="BI260" s="55" t="s">
        <v>17</v>
      </c>
      <c r="BJ260" s="51">
        <v>8.1957186544342503E-2</v>
      </c>
    </row>
    <row r="261" spans="59:62">
      <c r="BI261" s="55" t="s">
        <v>18</v>
      </c>
      <c r="BJ261" s="51">
        <v>0.22385321100917432</v>
      </c>
    </row>
    <row r="267" spans="59:62">
      <c r="BG267" s="63" t="s">
        <v>93</v>
      </c>
    </row>
    <row r="269" spans="59:62">
      <c r="BI269" s="51" t="s">
        <v>49</v>
      </c>
    </row>
    <row r="270" spans="59:62">
      <c r="BG270" s="71"/>
      <c r="BH270" s="55" t="s">
        <v>23</v>
      </c>
      <c r="BI270" s="67">
        <v>0.82691131498470949</v>
      </c>
    </row>
    <row r="271" spans="59:62">
      <c r="BH271" s="55" t="s">
        <v>24</v>
      </c>
      <c r="BI271" s="67">
        <v>0.39418960244648316</v>
      </c>
    </row>
    <row r="272" spans="59:62">
      <c r="BG272" s="100" t="s">
        <v>25</v>
      </c>
      <c r="BH272" s="55" t="s">
        <v>94</v>
      </c>
      <c r="BI272" s="67">
        <v>0.19051987767584097</v>
      </c>
    </row>
    <row r="273" spans="58:61">
      <c r="BG273" s="100"/>
      <c r="BH273" s="55" t="s">
        <v>95</v>
      </c>
      <c r="BI273" s="67">
        <v>0.13088685015290519</v>
      </c>
    </row>
    <row r="274" spans="58:61">
      <c r="BF274" s="55" t="s">
        <v>75</v>
      </c>
      <c r="BG274" s="100"/>
      <c r="BH274" s="55" t="s">
        <v>96</v>
      </c>
      <c r="BI274" s="67">
        <v>0.12324159021406728</v>
      </c>
    </row>
    <row r="275" spans="58:61">
      <c r="BG275" s="100"/>
      <c r="BH275" s="55" t="s">
        <v>6</v>
      </c>
      <c r="BI275" s="67">
        <v>9.5412844036697253E-2</v>
      </c>
    </row>
    <row r="286" spans="58:61">
      <c r="BG286" s="55" t="s">
        <v>21</v>
      </c>
    </row>
    <row r="290" spans="59:61">
      <c r="BI290" s="51" t="s">
        <v>49</v>
      </c>
    </row>
    <row r="291" spans="59:61">
      <c r="BH291" s="55" t="s">
        <v>26</v>
      </c>
      <c r="BI291" s="51">
        <v>0.36911314984709481</v>
      </c>
    </row>
    <row r="292" spans="59:61">
      <c r="BH292" s="55" t="s">
        <v>78</v>
      </c>
      <c r="BI292" s="51">
        <v>0.4730886850152905</v>
      </c>
    </row>
    <row r="293" spans="59:61">
      <c r="BH293" s="55" t="s">
        <v>6</v>
      </c>
      <c r="BI293" s="51">
        <v>0.1743119266055046</v>
      </c>
    </row>
    <row r="294" spans="59:61">
      <c r="BI294" s="51"/>
    </row>
    <row r="295" spans="59:61">
      <c r="BI295" s="51"/>
    </row>
    <row r="296" spans="59:61">
      <c r="BI296" s="51"/>
    </row>
    <row r="297" spans="59:61">
      <c r="BI297" s="51"/>
    </row>
    <row r="298" spans="59:61">
      <c r="BI298" s="51"/>
    </row>
    <row r="299" spans="59:61">
      <c r="BI299" s="51"/>
    </row>
    <row r="300" spans="59:61">
      <c r="BI300" s="51"/>
    </row>
    <row r="302" spans="59:61">
      <c r="BG302" s="55" t="s">
        <v>22</v>
      </c>
    </row>
    <row r="306" spans="2:61">
      <c r="BI306" s="51" t="s">
        <v>49</v>
      </c>
    </row>
    <row r="307" spans="2:61">
      <c r="BH307" s="55" t="s">
        <v>27</v>
      </c>
      <c r="BI307" s="67">
        <v>0.61009174311926606</v>
      </c>
    </row>
    <row r="308" spans="2:61">
      <c r="BH308" s="55" t="s">
        <v>28</v>
      </c>
      <c r="BI308" s="67">
        <v>0.16605504587155964</v>
      </c>
    </row>
    <row r="309" spans="2:61">
      <c r="BG309" s="100" t="s">
        <v>29</v>
      </c>
      <c r="BH309" s="55" t="s">
        <v>94</v>
      </c>
      <c r="BI309" s="67">
        <v>0.11896024464831804</v>
      </c>
    </row>
    <row r="310" spans="2:61">
      <c r="BG310" s="100"/>
      <c r="BH310" s="55" t="s">
        <v>95</v>
      </c>
      <c r="BI310" s="67">
        <v>0.15535168195718654</v>
      </c>
    </row>
    <row r="311" spans="2:61">
      <c r="BG311" s="100"/>
      <c r="BH311" s="55" t="s">
        <v>96</v>
      </c>
      <c r="BI311" s="67">
        <v>0.12568807339449542</v>
      </c>
    </row>
    <row r="312" spans="2:61">
      <c r="BG312" s="100"/>
      <c r="BH312" s="55" t="s">
        <v>30</v>
      </c>
      <c r="BI312" s="67">
        <v>0.31590214067278288</v>
      </c>
    </row>
    <row r="313" spans="2:61">
      <c r="BG313" s="100"/>
      <c r="BH313" s="55" t="s">
        <v>31</v>
      </c>
      <c r="BI313" s="67">
        <v>0.15871559633027524</v>
      </c>
    </row>
    <row r="314" spans="2:61">
      <c r="BG314" s="100"/>
      <c r="BH314" s="55" t="s">
        <v>6</v>
      </c>
      <c r="BI314" s="67">
        <v>4.6483180428134555E-2</v>
      </c>
    </row>
    <row r="315" spans="2:61">
      <c r="BI315" s="51"/>
    </row>
    <row r="316" spans="2:61">
      <c r="BI316" s="51"/>
    </row>
    <row r="320" spans="2:61">
      <c r="B320" s="60"/>
    </row>
    <row r="321" spans="59:61">
      <c r="BG321" s="55" t="s">
        <v>53</v>
      </c>
    </row>
    <row r="323" spans="59:61">
      <c r="BG323" s="55" t="s">
        <v>54</v>
      </c>
    </row>
    <row r="325" spans="59:61">
      <c r="BI325" s="51" t="s">
        <v>49</v>
      </c>
    </row>
    <row r="326" spans="59:61">
      <c r="BH326" s="55" t="s">
        <v>97</v>
      </c>
      <c r="BI326" s="51">
        <v>0.58623853211009169</v>
      </c>
    </row>
    <row r="327" spans="59:61">
      <c r="BH327" s="55" t="s">
        <v>33</v>
      </c>
      <c r="BI327" s="51">
        <v>0.44984709480122326</v>
      </c>
    </row>
    <row r="328" spans="59:61">
      <c r="BH328" s="55" t="s">
        <v>79</v>
      </c>
      <c r="BI328" s="51">
        <v>0.14709480122324159</v>
      </c>
    </row>
    <row r="329" spans="59:61">
      <c r="BH329" s="55" t="s">
        <v>6</v>
      </c>
      <c r="BI329" s="51">
        <v>0.13363914373088684</v>
      </c>
    </row>
    <row r="330" spans="59:61">
      <c r="BH330" s="55" t="s">
        <v>80</v>
      </c>
      <c r="BI330" s="51">
        <v>0</v>
      </c>
    </row>
    <row r="331" spans="59:61">
      <c r="BI331" s="51"/>
    </row>
    <row r="332" spans="59:61">
      <c r="BI332" s="51"/>
    </row>
    <row r="344" spans="61:62">
      <c r="BI344" s="55" t="s">
        <v>48</v>
      </c>
      <c r="BJ344" s="51" t="s">
        <v>20</v>
      </c>
    </row>
    <row r="345" spans="61:62">
      <c r="BI345" s="55" t="s">
        <v>34</v>
      </c>
      <c r="BJ345" s="51">
        <v>0.62284820031298904</v>
      </c>
    </row>
    <row r="346" spans="61:62">
      <c r="BI346" s="55" t="s">
        <v>35</v>
      </c>
      <c r="BJ346" s="51">
        <v>4.0688575899843503E-2</v>
      </c>
    </row>
    <row r="347" spans="61:62">
      <c r="BI347" s="55" t="s">
        <v>36</v>
      </c>
      <c r="BJ347" s="51">
        <v>4.1731872717788214E-2</v>
      </c>
    </row>
    <row r="348" spans="61:62">
      <c r="BI348" s="55" t="s">
        <v>37</v>
      </c>
      <c r="BJ348" s="51">
        <v>2.6604068857589983E-2</v>
      </c>
    </row>
    <row r="349" spans="61:62">
      <c r="BI349" s="55" t="s">
        <v>38</v>
      </c>
      <c r="BJ349" s="51">
        <v>0.21961398017736045</v>
      </c>
    </row>
    <row r="350" spans="61:62">
      <c r="BI350" s="55" t="s">
        <v>39</v>
      </c>
      <c r="BJ350" s="51">
        <v>4.8513302034428794E-2</v>
      </c>
    </row>
    <row r="351" spans="61:62">
      <c r="BJ351" s="51"/>
    </row>
    <row r="362" spans="59:61">
      <c r="BG362" s="55" t="s">
        <v>55</v>
      </c>
    </row>
    <row r="364" spans="59:61">
      <c r="BI364" s="51" t="s">
        <v>49</v>
      </c>
    </row>
    <row r="365" spans="59:61">
      <c r="BH365" s="55" t="s">
        <v>41</v>
      </c>
      <c r="BI365" s="51">
        <v>0.92262996941896025</v>
      </c>
    </row>
    <row r="366" spans="59:61">
      <c r="BH366" s="55" t="s">
        <v>81</v>
      </c>
      <c r="BI366" s="51">
        <v>5.1987767584097858E-2</v>
      </c>
    </row>
    <row r="367" spans="59:61">
      <c r="BH367" s="55" t="s">
        <v>42</v>
      </c>
      <c r="BI367" s="51">
        <v>0.23853211009174313</v>
      </c>
    </row>
    <row r="368" spans="59:61">
      <c r="BH368" s="55" t="s">
        <v>82</v>
      </c>
      <c r="BI368" s="51">
        <v>5.4434250764525995E-2</v>
      </c>
    </row>
    <row r="369" spans="60:61">
      <c r="BH369" s="55" t="s">
        <v>43</v>
      </c>
      <c r="BI369" s="51">
        <v>0.23058103975535169</v>
      </c>
    </row>
    <row r="370" spans="60:61">
      <c r="BH370" s="55" t="s">
        <v>44</v>
      </c>
      <c r="BI370" s="51">
        <v>6.9418960244648317E-2</v>
      </c>
    </row>
    <row r="371" spans="60:61">
      <c r="BH371" s="55" t="s">
        <v>45</v>
      </c>
      <c r="BI371" s="51">
        <v>0.15168195718654434</v>
      </c>
    </row>
    <row r="372" spans="60:61">
      <c r="BH372" s="55" t="s">
        <v>46</v>
      </c>
      <c r="BI372" s="51">
        <v>6.3302752293577985E-2</v>
      </c>
    </row>
    <row r="373" spans="60:61">
      <c r="BH373" s="55" t="s">
        <v>6</v>
      </c>
      <c r="BI373" s="51">
        <v>2.7522935779816515E-2</v>
      </c>
    </row>
    <row r="374" spans="60:61">
      <c r="BI374" s="51"/>
    </row>
    <row r="375" spans="60:61">
      <c r="BI375" s="51"/>
    </row>
    <row r="376" spans="60:61">
      <c r="BI376" s="51"/>
    </row>
  </sheetData>
  <mergeCells count="4">
    <mergeCell ref="B2:P2"/>
    <mergeCell ref="BG272:BG275"/>
    <mergeCell ref="BG309:BG314"/>
    <mergeCell ref="D4:M4"/>
  </mergeCells>
  <pageMargins left="0.7" right="0.7" top="0.75" bottom="0.75" header="0.3" footer="0.3"/>
  <pageSetup paperSize="9" scale="59" orientation="portrait" horizontalDpi="200" verticalDpi="200" r:id="rId1"/>
  <rowBreaks count="3" manualBreakCount="3">
    <brk id="165" max="15" man="1"/>
    <brk id="244" max="15" man="1"/>
    <brk id="319" max="15" man="1"/>
  </rowBreaks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FK385"/>
  <sheetViews>
    <sheetView zoomScale="85" zoomScaleNormal="85" workbookViewId="0">
      <pane ySplit="5" topLeftCell="A6" activePane="bottomLeft" state="frozen"/>
      <selection pane="bottomLeft" activeCell="B2" sqref="B2:S2"/>
    </sheetView>
  </sheetViews>
  <sheetFormatPr baseColWidth="10" defaultColWidth="9.140625" defaultRowHeight="15"/>
  <cols>
    <col min="1" max="1" width="1.140625" style="55" customWidth="1"/>
    <col min="2" max="4" width="8.7109375" style="55" customWidth="1"/>
    <col min="5" max="7" width="7.140625" style="55" customWidth="1"/>
    <col min="8" max="16" width="8.7109375" style="55" customWidth="1"/>
    <col min="17" max="17" width="8.7109375" style="56" customWidth="1"/>
    <col min="18" max="18" width="7.42578125" style="56" customWidth="1"/>
    <col min="19" max="86" width="8.5703125" style="56" customWidth="1"/>
    <col min="87" max="93" width="8.5703125" style="55" customWidth="1"/>
    <col min="94" max="94" width="2" style="55" customWidth="1"/>
    <col min="95" max="95" width="5.140625" style="55" customWidth="1"/>
    <col min="96" max="96" width="10.7109375" style="66" customWidth="1"/>
    <col min="97" max="97" width="17" style="55" customWidth="1"/>
    <col min="98" max="99" width="9.140625" style="55" customWidth="1"/>
    <col min="100" max="100" width="9.140625" style="51" customWidth="1"/>
    <col min="101" max="104" width="9.140625" style="55" customWidth="1"/>
    <col min="105" max="136" width="9.5703125" style="55" customWidth="1"/>
    <col min="137" max="137" width="5.140625" style="55" customWidth="1"/>
    <col min="138" max="138" width="9.140625" style="55"/>
    <col min="139" max="139" width="17" style="55" customWidth="1"/>
    <col min="140" max="141" width="9.140625" style="55"/>
    <col min="142" max="142" width="9.140625" style="51" customWidth="1"/>
    <col min="143" max="146" width="9.140625" style="55" customWidth="1"/>
    <col min="147" max="157" width="9.140625" style="55"/>
    <col min="158" max="163" width="9.140625" style="56"/>
    <col min="164" max="16384" width="9.140625" style="55"/>
  </cols>
  <sheetData>
    <row r="1" spans="2:167" s="50" customFormat="1" ht="11.25" customHeight="1"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R1" s="65"/>
      <c r="CS1" s="51"/>
      <c r="CT1" s="51"/>
      <c r="CU1" s="51"/>
      <c r="EI1" s="51"/>
      <c r="EJ1" s="51"/>
      <c r="EK1" s="51"/>
      <c r="FB1" s="52"/>
      <c r="FC1" s="52"/>
      <c r="FD1" s="52"/>
      <c r="FE1" s="52"/>
      <c r="FF1" s="52"/>
      <c r="FG1" s="52"/>
    </row>
    <row r="2" spans="2:167" s="50" customFormat="1" ht="27.75" customHeight="1">
      <c r="B2" s="101" t="s">
        <v>140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R2" s="65"/>
      <c r="CU2" s="51"/>
      <c r="CV2" s="51"/>
      <c r="CW2" s="51"/>
      <c r="EK2" s="51"/>
      <c r="EL2" s="51"/>
      <c r="EM2" s="51"/>
      <c r="FD2" s="52"/>
      <c r="FE2" s="52"/>
      <c r="FF2" s="52"/>
      <c r="FG2" s="52"/>
      <c r="FH2" s="52"/>
      <c r="FI2" s="52"/>
    </row>
    <row r="3" spans="2:167" s="50" customFormat="1" ht="9.75" customHeight="1"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R3" s="65"/>
      <c r="CS3" s="51"/>
      <c r="CT3" s="51"/>
      <c r="CU3" s="51"/>
      <c r="EI3" s="51"/>
      <c r="EJ3" s="51"/>
      <c r="EK3" s="51"/>
      <c r="FB3" s="52"/>
      <c r="FC3" s="52"/>
      <c r="FD3" s="52"/>
      <c r="FE3" s="52"/>
      <c r="FF3" s="52"/>
      <c r="FG3" s="52"/>
    </row>
    <row r="4" spans="2:167" s="50" customFormat="1" ht="27.75" customHeight="1">
      <c r="F4" s="80" t="s">
        <v>141</v>
      </c>
      <c r="G4" s="80"/>
      <c r="H4" s="80"/>
      <c r="I4" s="80"/>
      <c r="J4" s="80"/>
      <c r="K4" s="80"/>
      <c r="L4" s="80"/>
      <c r="M4" s="80"/>
      <c r="N4" s="80"/>
      <c r="O4" s="53"/>
      <c r="P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4"/>
      <c r="CR4" s="54"/>
      <c r="CV4" s="65"/>
      <c r="CW4" s="51"/>
      <c r="CX4" s="51"/>
      <c r="CY4" s="51"/>
      <c r="EM4" s="51"/>
      <c r="EN4" s="51"/>
      <c r="EO4" s="51"/>
      <c r="FF4" s="52"/>
      <c r="FG4" s="52"/>
      <c r="FH4" s="52"/>
      <c r="FI4" s="52"/>
      <c r="FJ4" s="52"/>
      <c r="FK4" s="52"/>
    </row>
    <row r="5" spans="2:167" ht="6" customHeight="1">
      <c r="CS5" s="51"/>
      <c r="CT5" s="51"/>
      <c r="CU5" s="51"/>
      <c r="EI5" s="51"/>
      <c r="EJ5" s="51"/>
      <c r="EK5" s="51"/>
    </row>
    <row r="6" spans="2:167">
      <c r="CS6" s="51"/>
      <c r="CT6" s="51"/>
      <c r="CU6" s="51"/>
    </row>
    <row r="7" spans="2:167">
      <c r="CS7" s="51"/>
      <c r="CT7" s="51"/>
      <c r="CU7" s="51"/>
      <c r="CV7" s="55"/>
      <c r="CY7" s="67"/>
      <c r="CZ7" s="67"/>
    </row>
    <row r="8" spans="2:167">
      <c r="CS8" s="51"/>
      <c r="CT8" s="51"/>
      <c r="CU8" s="51"/>
      <c r="CV8" s="55"/>
      <c r="CW8" s="67"/>
      <c r="EI8" s="51"/>
      <c r="EL8" s="55"/>
      <c r="EY8" s="56"/>
      <c r="EZ8" s="56"/>
      <c r="FA8" s="56"/>
      <c r="FE8" s="55"/>
      <c r="FF8" s="55"/>
      <c r="FG8" s="55"/>
    </row>
    <row r="9" spans="2:167">
      <c r="CS9" s="51"/>
      <c r="CT9" s="51"/>
      <c r="CU9" s="51"/>
      <c r="CV9" s="55"/>
      <c r="CW9" s="67"/>
      <c r="EI9" s="51"/>
      <c r="EL9" s="55"/>
      <c r="EY9" s="56"/>
      <c r="EZ9" s="56"/>
      <c r="FA9" s="56"/>
      <c r="FE9" s="55"/>
      <c r="FF9" s="55"/>
      <c r="FG9" s="55"/>
    </row>
    <row r="10" spans="2:167">
      <c r="CR10" s="65" t="s">
        <v>99</v>
      </c>
      <c r="CS10" s="68" t="s">
        <v>2</v>
      </c>
      <c r="CT10" s="68" t="s">
        <v>3</v>
      </c>
      <c r="CV10" s="65" t="s">
        <v>100</v>
      </c>
      <c r="CW10" s="68" t="s">
        <v>2</v>
      </c>
      <c r="CX10" s="68" t="s">
        <v>3</v>
      </c>
      <c r="EI10" s="51"/>
      <c r="EL10" s="55"/>
      <c r="EY10" s="56"/>
      <c r="EZ10" s="56"/>
      <c r="FA10" s="56"/>
      <c r="FE10" s="55"/>
      <c r="FF10" s="55"/>
      <c r="FG10" s="55"/>
    </row>
    <row r="11" spans="2:167">
      <c r="CR11" s="66" t="s">
        <v>138</v>
      </c>
      <c r="CS11" s="67">
        <v>0.6333333333333333</v>
      </c>
      <c r="CT11" s="67">
        <v>0.36666666666666664</v>
      </c>
      <c r="CV11" s="66" t="s">
        <v>138</v>
      </c>
      <c r="CW11" s="67">
        <v>0.36363636363636365</v>
      </c>
      <c r="CX11" s="67">
        <v>0.63636363636363635</v>
      </c>
      <c r="EI11" s="51"/>
      <c r="EL11" s="55"/>
      <c r="EY11" s="56"/>
      <c r="EZ11" s="56"/>
      <c r="FA11" s="56"/>
      <c r="FE11" s="55"/>
      <c r="FF11" s="55"/>
      <c r="FG11" s="55"/>
    </row>
    <row r="12" spans="2:167">
      <c r="CR12" s="66" t="s">
        <v>139</v>
      </c>
      <c r="CS12" s="67">
        <v>0.57352941176470584</v>
      </c>
      <c r="CT12" s="67">
        <v>0.4264705882352941</v>
      </c>
      <c r="CV12" s="66" t="s">
        <v>139</v>
      </c>
      <c r="CW12" s="67">
        <v>0.7</v>
      </c>
      <c r="CX12" s="67">
        <v>0.3</v>
      </c>
      <c r="EI12" s="51"/>
      <c r="EL12" s="55"/>
      <c r="EY12" s="56"/>
      <c r="EZ12" s="56"/>
      <c r="FA12" s="56"/>
      <c r="FE12" s="55"/>
      <c r="FF12" s="55"/>
      <c r="FG12" s="55"/>
    </row>
    <row r="13" spans="2:167">
      <c r="CU13" s="51"/>
      <c r="CV13" s="55"/>
      <c r="EI13" s="51"/>
      <c r="EL13" s="55"/>
      <c r="EY13" s="56"/>
      <c r="EZ13" s="56"/>
      <c r="FA13" s="56"/>
      <c r="FE13" s="55"/>
      <c r="FF13" s="55"/>
      <c r="FG13" s="55"/>
    </row>
    <row r="14" spans="2:167">
      <c r="CU14" s="51"/>
      <c r="CV14" s="55"/>
      <c r="EI14" s="51"/>
      <c r="EL14" s="55"/>
      <c r="EY14" s="56"/>
      <c r="EZ14" s="56"/>
      <c r="FA14" s="56"/>
      <c r="FE14" s="55"/>
      <c r="FF14" s="55"/>
      <c r="FG14" s="55"/>
    </row>
    <row r="15" spans="2:167">
      <c r="CU15" s="51"/>
      <c r="CV15" s="55"/>
      <c r="EI15" s="51"/>
      <c r="EL15" s="55"/>
      <c r="EY15" s="56"/>
      <c r="EZ15" s="56"/>
      <c r="FA15" s="56"/>
      <c r="FE15" s="55"/>
      <c r="FF15" s="55"/>
      <c r="FG15" s="55"/>
    </row>
    <row r="16" spans="2:167">
      <c r="CU16" s="51"/>
      <c r="CV16" s="55"/>
      <c r="EI16" s="51"/>
      <c r="EL16" s="55"/>
      <c r="EY16" s="56"/>
      <c r="EZ16" s="56"/>
      <c r="FA16" s="56"/>
      <c r="FE16" s="55"/>
      <c r="FF16" s="55"/>
      <c r="FG16" s="55"/>
    </row>
    <row r="17" spans="96:163">
      <c r="CU17" s="51"/>
      <c r="CV17" s="55"/>
      <c r="EI17" s="51"/>
      <c r="EL17" s="55"/>
      <c r="EY17" s="56"/>
      <c r="EZ17" s="56"/>
      <c r="FA17" s="56"/>
      <c r="FE17" s="55"/>
      <c r="FF17" s="55"/>
      <c r="FG17" s="55"/>
    </row>
    <row r="18" spans="96:163">
      <c r="CU18" s="51"/>
      <c r="CV18" s="55"/>
      <c r="EI18" s="51"/>
      <c r="EL18" s="55"/>
      <c r="EY18" s="56"/>
      <c r="EZ18" s="56"/>
      <c r="FA18" s="56"/>
      <c r="FE18" s="55"/>
      <c r="FF18" s="55"/>
      <c r="FG18" s="55"/>
    </row>
    <row r="19" spans="96:163">
      <c r="CU19" s="51"/>
      <c r="CV19" s="55"/>
    </row>
    <row r="20" spans="96:163">
      <c r="CU20" s="51"/>
      <c r="CV20" s="55"/>
    </row>
    <row r="21" spans="96:163">
      <c r="CU21" s="51"/>
      <c r="CV21" s="55"/>
    </row>
    <row r="22" spans="96:163">
      <c r="CR22" s="65" t="s">
        <v>101</v>
      </c>
      <c r="CS22" s="68" t="s">
        <v>2</v>
      </c>
      <c r="CT22" s="68" t="s">
        <v>3</v>
      </c>
      <c r="CV22" s="65" t="s">
        <v>102</v>
      </c>
      <c r="CW22" s="68" t="s">
        <v>2</v>
      </c>
      <c r="CX22" s="68" t="s">
        <v>3</v>
      </c>
    </row>
    <row r="23" spans="96:163">
      <c r="CR23" s="66" t="s">
        <v>138</v>
      </c>
      <c r="CS23" s="67">
        <v>0.84980237154150196</v>
      </c>
      <c r="CT23" s="67">
        <v>0.15019762845849802</v>
      </c>
      <c r="CV23" s="66" t="s">
        <v>138</v>
      </c>
      <c r="CW23" s="67">
        <v>0.80821917808219179</v>
      </c>
      <c r="CX23" s="67">
        <v>0.19178082191780821</v>
      </c>
    </row>
    <row r="24" spans="96:163">
      <c r="CR24" s="66" t="s">
        <v>139</v>
      </c>
      <c r="CS24" s="67">
        <v>0.80113636363636365</v>
      </c>
      <c r="CT24" s="67">
        <v>0.19886363636363635</v>
      </c>
      <c r="CV24" s="66" t="s">
        <v>139</v>
      </c>
      <c r="CW24" s="67">
        <v>0.79245283018867929</v>
      </c>
      <c r="CX24" s="67">
        <v>0.20754716981132076</v>
      </c>
    </row>
    <row r="25" spans="96:163">
      <c r="CS25" s="67"/>
      <c r="CT25" s="67"/>
      <c r="CV25" s="66"/>
      <c r="CW25" s="67"/>
      <c r="CX25" s="67"/>
    </row>
    <row r="26" spans="96:163">
      <c r="CS26" s="67"/>
      <c r="CT26" s="67"/>
      <c r="CV26" s="66"/>
      <c r="CW26" s="67"/>
      <c r="CX26" s="67"/>
    </row>
    <row r="27" spans="96:163">
      <c r="CS27" s="67"/>
      <c r="CT27" s="67"/>
      <c r="CV27" s="66"/>
      <c r="CW27" s="67"/>
      <c r="CX27" s="67"/>
    </row>
    <row r="28" spans="96:163">
      <c r="CS28" s="67"/>
      <c r="CT28" s="67"/>
      <c r="CV28" s="66"/>
      <c r="CW28" s="67"/>
      <c r="CX28" s="67"/>
    </row>
    <row r="29" spans="96:163">
      <c r="CS29" s="67"/>
      <c r="CT29" s="67"/>
      <c r="CV29" s="66"/>
      <c r="CW29" s="67"/>
      <c r="CX29" s="67"/>
    </row>
    <row r="30" spans="96:163">
      <c r="CS30" s="67"/>
      <c r="CT30" s="67"/>
      <c r="CV30" s="66"/>
      <c r="CW30" s="67"/>
      <c r="CX30" s="67"/>
    </row>
    <row r="31" spans="96:163">
      <c r="CS31" s="67"/>
      <c r="CT31" s="67"/>
      <c r="CV31" s="66"/>
      <c r="CW31" s="67"/>
      <c r="CX31" s="67"/>
    </row>
    <row r="32" spans="96:163">
      <c r="CS32" s="67"/>
      <c r="CT32" s="67"/>
      <c r="CV32" s="66"/>
      <c r="CW32" s="67"/>
      <c r="CX32" s="67"/>
    </row>
    <row r="33" spans="96:102">
      <c r="CS33" s="67"/>
      <c r="CT33" s="67"/>
      <c r="CV33" s="66"/>
      <c r="CW33" s="67"/>
      <c r="CX33" s="67"/>
    </row>
    <row r="34" spans="96:102">
      <c r="CU34" s="51"/>
      <c r="CV34" s="55"/>
    </row>
    <row r="35" spans="96:102">
      <c r="CU35" s="51"/>
      <c r="CV35" s="55"/>
    </row>
    <row r="36" spans="96:102">
      <c r="CU36" s="51"/>
      <c r="CV36" s="55"/>
    </row>
    <row r="37" spans="96:102">
      <c r="CR37" s="65" t="s">
        <v>103</v>
      </c>
      <c r="CS37" s="68" t="s">
        <v>2</v>
      </c>
      <c r="CT37" s="68" t="s">
        <v>3</v>
      </c>
      <c r="CU37" s="51"/>
      <c r="CV37" s="65" t="s">
        <v>104</v>
      </c>
      <c r="CW37" s="68" t="s">
        <v>2</v>
      </c>
      <c r="CX37" s="68" t="s">
        <v>3</v>
      </c>
    </row>
    <row r="38" spans="96:102">
      <c r="CR38" s="66" t="s">
        <v>138</v>
      </c>
      <c r="CS38" s="67">
        <v>0.65573770491803274</v>
      </c>
      <c r="CT38" s="67">
        <v>0.34426229508196721</v>
      </c>
      <c r="CU38" s="51"/>
      <c r="CV38" s="66" t="s">
        <v>138</v>
      </c>
      <c r="CW38" s="67">
        <v>0.86170212765957444</v>
      </c>
      <c r="CX38" s="67">
        <v>0.13829787234042554</v>
      </c>
    </row>
    <row r="39" spans="96:102">
      <c r="CR39" s="66" t="s">
        <v>139</v>
      </c>
      <c r="CS39" s="67">
        <v>0.65373134328358207</v>
      </c>
      <c r="CT39" s="67">
        <v>0.34626865671641793</v>
      </c>
      <c r="CU39" s="51"/>
      <c r="CV39" s="66" t="s">
        <v>139</v>
      </c>
      <c r="CW39" s="67">
        <v>0.87634408602150538</v>
      </c>
      <c r="CX39" s="67">
        <v>0.12365591397849462</v>
      </c>
    </row>
    <row r="40" spans="96:102">
      <c r="CS40" s="67"/>
      <c r="CT40" s="67"/>
      <c r="CU40" s="51"/>
      <c r="CV40" s="66"/>
      <c r="CW40" s="67"/>
      <c r="CX40" s="67"/>
    </row>
    <row r="41" spans="96:102">
      <c r="CS41" s="67"/>
      <c r="CT41" s="67"/>
      <c r="CU41" s="51"/>
      <c r="CV41" s="66"/>
      <c r="CW41" s="67"/>
      <c r="CX41" s="67"/>
    </row>
    <row r="42" spans="96:102">
      <c r="CS42" s="67"/>
      <c r="CT42" s="67"/>
      <c r="CU42" s="51"/>
      <c r="CV42" s="66"/>
      <c r="CW42" s="67"/>
      <c r="CX42" s="67"/>
    </row>
    <row r="43" spans="96:102">
      <c r="CS43" s="67"/>
      <c r="CT43" s="67"/>
      <c r="CU43" s="51"/>
      <c r="CV43" s="66"/>
      <c r="CW43" s="67"/>
      <c r="CX43" s="67"/>
    </row>
    <row r="44" spans="96:102">
      <c r="CS44" s="67"/>
      <c r="CT44" s="67"/>
      <c r="CU44" s="51"/>
      <c r="CV44" s="66"/>
      <c r="CW44" s="67"/>
      <c r="CX44" s="67"/>
    </row>
    <row r="45" spans="96:102">
      <c r="CS45" s="67"/>
      <c r="CT45" s="67"/>
      <c r="CU45" s="51"/>
      <c r="CV45" s="66"/>
      <c r="CW45" s="67"/>
      <c r="CX45" s="67"/>
    </row>
    <row r="46" spans="96:102">
      <c r="CS46" s="67"/>
      <c r="CT46" s="67"/>
      <c r="CU46" s="51"/>
      <c r="CV46" s="66"/>
      <c r="CW46" s="67"/>
      <c r="CX46" s="67"/>
    </row>
    <row r="47" spans="96:102">
      <c r="CS47" s="67"/>
      <c r="CT47" s="67"/>
      <c r="CU47" s="51"/>
      <c r="CV47" s="66"/>
      <c r="CW47" s="67"/>
      <c r="CX47" s="67"/>
    </row>
    <row r="48" spans="96:102">
      <c r="CS48" s="67"/>
      <c r="CT48" s="67"/>
      <c r="CU48" s="51"/>
      <c r="CV48" s="66"/>
      <c r="CW48" s="67"/>
      <c r="CX48" s="67"/>
    </row>
    <row r="49" spans="96:163">
      <c r="CU49" s="51"/>
      <c r="CV49" s="55"/>
    </row>
    <row r="50" spans="96:163">
      <c r="CU50" s="51"/>
      <c r="CV50" s="55"/>
    </row>
    <row r="51" spans="96:163">
      <c r="CU51" s="51"/>
      <c r="CV51" s="55"/>
    </row>
    <row r="52" spans="96:163">
      <c r="CR52" s="65" t="s">
        <v>105</v>
      </c>
      <c r="CS52" s="68" t="s">
        <v>2</v>
      </c>
      <c r="CT52" s="68" t="s">
        <v>3</v>
      </c>
      <c r="CU52" s="51"/>
      <c r="CV52" s="65" t="s">
        <v>106</v>
      </c>
      <c r="CW52" s="68" t="s">
        <v>2</v>
      </c>
      <c r="CX52" s="68" t="s">
        <v>3</v>
      </c>
    </row>
    <row r="53" spans="96:163">
      <c r="CR53" s="66" t="s">
        <v>138</v>
      </c>
      <c r="CS53" s="67">
        <v>0.8214285714285714</v>
      </c>
      <c r="CT53" s="67">
        <v>0.17857142857142858</v>
      </c>
      <c r="CU53" s="51"/>
      <c r="CV53" s="66" t="s">
        <v>138</v>
      </c>
      <c r="CW53" s="67">
        <v>0.60919540229885061</v>
      </c>
      <c r="CX53" s="67">
        <v>0.39080459770114945</v>
      </c>
    </row>
    <row r="54" spans="96:163">
      <c r="CR54" s="66" t="s">
        <v>139</v>
      </c>
      <c r="CS54" s="67">
        <v>0.85929648241206025</v>
      </c>
      <c r="CT54" s="67">
        <v>0.1407035175879397</v>
      </c>
      <c r="CU54" s="51"/>
      <c r="CV54" s="66" t="s">
        <v>139</v>
      </c>
      <c r="CW54" s="67">
        <v>0.61538461538461542</v>
      </c>
      <c r="CX54" s="67">
        <v>0.38461538461538464</v>
      </c>
    </row>
    <row r="55" spans="96:163">
      <c r="CS55" s="67"/>
      <c r="CT55" s="67"/>
      <c r="CU55" s="51"/>
      <c r="CV55" s="66"/>
      <c r="CW55" s="67"/>
      <c r="CX55" s="67"/>
    </row>
    <row r="56" spans="96:163">
      <c r="CS56" s="67"/>
      <c r="CT56" s="67"/>
      <c r="CU56" s="51"/>
      <c r="CV56" s="66"/>
      <c r="CW56" s="67"/>
      <c r="CX56" s="67"/>
    </row>
    <row r="57" spans="96:163">
      <c r="CS57" s="67"/>
      <c r="CT57" s="67"/>
      <c r="CU57" s="51"/>
      <c r="CV57" s="66"/>
      <c r="CW57" s="67"/>
      <c r="CX57" s="67"/>
    </row>
    <row r="58" spans="96:163">
      <c r="CS58" s="67"/>
      <c r="CT58" s="67"/>
      <c r="CU58" s="51"/>
      <c r="CV58" s="66"/>
      <c r="CW58" s="67"/>
      <c r="CX58" s="67"/>
      <c r="EH58" s="51"/>
      <c r="EL58" s="55"/>
      <c r="EX58" s="56"/>
      <c r="EY58" s="56"/>
      <c r="EZ58" s="56"/>
      <c r="FA58" s="56"/>
      <c r="FD58" s="55"/>
      <c r="FE58" s="55"/>
      <c r="FF58" s="55"/>
      <c r="FG58" s="55"/>
    </row>
    <row r="59" spans="96:163">
      <c r="CS59" s="67"/>
      <c r="CT59" s="67"/>
      <c r="CU59" s="51"/>
      <c r="CV59" s="66"/>
      <c r="CW59" s="67"/>
      <c r="CX59" s="67"/>
      <c r="EH59" s="51"/>
      <c r="EL59" s="55"/>
      <c r="EX59" s="56"/>
      <c r="EY59" s="56"/>
      <c r="EZ59" s="56"/>
      <c r="FA59" s="56"/>
      <c r="FD59" s="55"/>
      <c r="FE59" s="55"/>
      <c r="FF59" s="55"/>
      <c r="FG59" s="55"/>
    </row>
    <row r="60" spans="96:163">
      <c r="CS60" s="67"/>
      <c r="CT60" s="67"/>
      <c r="CU60" s="51"/>
      <c r="CV60" s="66"/>
      <c r="CW60" s="67"/>
      <c r="CX60" s="67"/>
      <c r="EH60" s="51"/>
      <c r="EL60" s="55"/>
      <c r="EX60" s="56"/>
      <c r="EY60" s="56"/>
      <c r="EZ60" s="56"/>
      <c r="FA60" s="56"/>
      <c r="FD60" s="55"/>
      <c r="FE60" s="55"/>
      <c r="FF60" s="55"/>
      <c r="FG60" s="55"/>
    </row>
    <row r="61" spans="96:163">
      <c r="CS61" s="67"/>
      <c r="CT61" s="67"/>
      <c r="CU61" s="51"/>
      <c r="CV61" s="66"/>
      <c r="CW61" s="67"/>
      <c r="CX61" s="67"/>
      <c r="EH61" s="51"/>
      <c r="EL61" s="55"/>
      <c r="EX61" s="56"/>
      <c r="EY61" s="56"/>
      <c r="EZ61" s="56"/>
      <c r="FA61" s="56"/>
      <c r="FD61" s="55"/>
      <c r="FE61" s="55"/>
      <c r="FF61" s="55"/>
      <c r="FG61" s="55"/>
    </row>
    <row r="62" spans="96:163">
      <c r="CS62" s="67"/>
      <c r="CT62" s="67"/>
      <c r="CU62" s="51"/>
      <c r="CV62" s="66"/>
      <c r="CW62" s="67"/>
      <c r="CX62" s="67"/>
      <c r="EH62" s="51"/>
      <c r="EL62" s="55"/>
      <c r="EX62" s="56"/>
      <c r="EY62" s="56"/>
      <c r="EZ62" s="56"/>
      <c r="FA62" s="56"/>
      <c r="FD62" s="55"/>
      <c r="FE62" s="55"/>
      <c r="FF62" s="55"/>
      <c r="FG62" s="55"/>
    </row>
    <row r="63" spans="96:163">
      <c r="CS63" s="67"/>
      <c r="CT63" s="67"/>
      <c r="CU63" s="51"/>
      <c r="CV63" s="66"/>
      <c r="CW63" s="67"/>
      <c r="CX63" s="67"/>
      <c r="EH63" s="51"/>
      <c r="EL63" s="55"/>
      <c r="EX63" s="56"/>
      <c r="EY63" s="56"/>
      <c r="EZ63" s="56"/>
      <c r="FA63" s="56"/>
      <c r="FD63" s="55"/>
      <c r="FE63" s="55"/>
      <c r="FF63" s="55"/>
      <c r="FG63" s="55"/>
    </row>
    <row r="64" spans="96:163">
      <c r="CU64" s="51"/>
      <c r="CV64" s="55"/>
      <c r="EH64" s="51"/>
      <c r="EL64" s="55"/>
      <c r="EX64" s="56"/>
      <c r="EY64" s="56"/>
      <c r="EZ64" s="56"/>
      <c r="FA64" s="56"/>
      <c r="FD64" s="55"/>
      <c r="FE64" s="55"/>
      <c r="FF64" s="55"/>
      <c r="FG64" s="55"/>
    </row>
    <row r="65" spans="96:163">
      <c r="CU65" s="51"/>
      <c r="CV65" s="55"/>
      <c r="EH65" s="51"/>
      <c r="EL65" s="55"/>
      <c r="EX65" s="56"/>
      <c r="EY65" s="56"/>
      <c r="EZ65" s="56"/>
      <c r="FA65" s="56"/>
      <c r="FD65" s="55"/>
      <c r="FE65" s="55"/>
      <c r="FF65" s="55"/>
      <c r="FG65" s="55"/>
    </row>
    <row r="66" spans="96:163">
      <c r="CU66" s="51"/>
      <c r="CV66" s="55"/>
      <c r="EH66" s="51"/>
      <c r="EL66" s="55"/>
      <c r="EX66" s="56"/>
      <c r="EY66" s="56"/>
      <c r="EZ66" s="56"/>
      <c r="FA66" s="56"/>
      <c r="FD66" s="55"/>
      <c r="FE66" s="55"/>
      <c r="FF66" s="55"/>
      <c r="FG66" s="55"/>
    </row>
    <row r="67" spans="96:163">
      <c r="CR67" s="65" t="s">
        <v>107</v>
      </c>
      <c r="CS67" s="68" t="s">
        <v>2</v>
      </c>
      <c r="CT67" s="68" t="s">
        <v>3</v>
      </c>
      <c r="CV67" s="65" t="s">
        <v>108</v>
      </c>
      <c r="CW67" s="68" t="s">
        <v>2</v>
      </c>
      <c r="CX67" s="68" t="s">
        <v>3</v>
      </c>
      <c r="EH67" s="51"/>
      <c r="EL67" s="55"/>
      <c r="EX67" s="56"/>
      <c r="EY67" s="56"/>
      <c r="EZ67" s="56"/>
      <c r="FA67" s="56"/>
      <c r="FD67" s="55"/>
      <c r="FE67" s="55"/>
      <c r="FF67" s="55"/>
      <c r="FG67" s="55"/>
    </row>
    <row r="68" spans="96:163">
      <c r="CR68" s="66" t="s">
        <v>138</v>
      </c>
      <c r="CS68" s="67">
        <v>0.48373983739837401</v>
      </c>
      <c r="CT68" s="67">
        <v>0.51626016260162599</v>
      </c>
      <c r="CV68" s="66" t="s">
        <v>138</v>
      </c>
      <c r="CW68" s="67">
        <v>0.5714285714285714</v>
      </c>
      <c r="CX68" s="67">
        <v>0.42857142857142855</v>
      </c>
      <c r="EH68" s="51"/>
      <c r="EL68" s="55"/>
      <c r="EX68" s="56"/>
      <c r="EY68" s="56"/>
      <c r="EZ68" s="56"/>
      <c r="FA68" s="56"/>
      <c r="FD68" s="55"/>
      <c r="FE68" s="55"/>
      <c r="FF68" s="55"/>
      <c r="FG68" s="55"/>
    </row>
    <row r="69" spans="96:163">
      <c r="CR69" s="66" t="s">
        <v>139</v>
      </c>
      <c r="CS69" s="67">
        <v>0.44936708860759494</v>
      </c>
      <c r="CT69" s="67">
        <v>0.55063291139240511</v>
      </c>
      <c r="CV69" s="66" t="s">
        <v>139</v>
      </c>
      <c r="CW69" s="67">
        <v>0.55319148936170215</v>
      </c>
      <c r="CX69" s="67">
        <v>0.44680851063829785</v>
      </c>
      <c r="EH69" s="51"/>
      <c r="EL69" s="55"/>
      <c r="EX69" s="56"/>
      <c r="EY69" s="56"/>
      <c r="EZ69" s="56"/>
      <c r="FA69" s="56"/>
      <c r="FD69" s="55"/>
      <c r="FE69" s="55"/>
      <c r="FF69" s="55"/>
      <c r="FG69" s="55"/>
    </row>
    <row r="70" spans="96:163">
      <c r="CS70" s="67"/>
      <c r="CT70" s="67"/>
      <c r="CV70" s="66"/>
      <c r="CW70" s="67"/>
      <c r="CX70" s="67"/>
      <c r="EH70" s="51"/>
      <c r="EL70" s="55"/>
      <c r="EX70" s="56"/>
      <c r="EY70" s="56"/>
      <c r="EZ70" s="56"/>
      <c r="FA70" s="56"/>
      <c r="FD70" s="55"/>
      <c r="FE70" s="55"/>
      <c r="FF70" s="55"/>
      <c r="FG70" s="55"/>
    </row>
    <row r="71" spans="96:163">
      <c r="CS71" s="67"/>
      <c r="CT71" s="67"/>
      <c r="CV71" s="66"/>
      <c r="CW71" s="67"/>
      <c r="CX71" s="67"/>
      <c r="EH71" s="51"/>
      <c r="EL71" s="55"/>
      <c r="EX71" s="56"/>
      <c r="EY71" s="56"/>
      <c r="EZ71" s="56"/>
      <c r="FA71" s="56"/>
      <c r="FD71" s="55"/>
      <c r="FE71" s="55"/>
      <c r="FF71" s="55"/>
      <c r="FG71" s="55"/>
    </row>
    <row r="72" spans="96:163">
      <c r="CS72" s="67"/>
      <c r="CT72" s="67"/>
      <c r="CV72" s="66"/>
      <c r="CW72" s="67"/>
      <c r="CX72" s="67"/>
      <c r="EH72" s="51"/>
      <c r="EL72" s="55"/>
      <c r="EX72" s="56"/>
      <c r="EY72" s="56"/>
      <c r="EZ72" s="56"/>
      <c r="FA72" s="56"/>
      <c r="FD72" s="55"/>
      <c r="FE72" s="55"/>
      <c r="FF72" s="55"/>
      <c r="FG72" s="55"/>
    </row>
    <row r="73" spans="96:163">
      <c r="CS73" s="67"/>
      <c r="CT73" s="67"/>
      <c r="CV73" s="66"/>
      <c r="CW73" s="67"/>
      <c r="CX73" s="67"/>
      <c r="EH73" s="51"/>
      <c r="EL73" s="55"/>
      <c r="EX73" s="56"/>
      <c r="EY73" s="56"/>
      <c r="EZ73" s="56"/>
      <c r="FA73" s="56"/>
      <c r="FD73" s="55"/>
      <c r="FE73" s="55"/>
      <c r="FF73" s="55"/>
      <c r="FG73" s="55"/>
    </row>
    <row r="74" spans="96:163">
      <c r="CS74" s="67"/>
      <c r="CT74" s="67"/>
      <c r="CV74" s="66"/>
      <c r="CW74" s="67"/>
      <c r="CX74" s="67"/>
      <c r="EH74" s="51"/>
      <c r="EL74" s="55"/>
      <c r="EX74" s="56"/>
      <c r="EY74" s="56"/>
      <c r="EZ74" s="56"/>
      <c r="FA74" s="56"/>
      <c r="FD74" s="55"/>
      <c r="FE74" s="55"/>
      <c r="FF74" s="55"/>
      <c r="FG74" s="55"/>
    </row>
    <row r="75" spans="96:163">
      <c r="CS75" s="67"/>
      <c r="CT75" s="67"/>
      <c r="CV75" s="66"/>
      <c r="CW75" s="67"/>
      <c r="CX75" s="67"/>
      <c r="EH75" s="51"/>
      <c r="EL75" s="55"/>
      <c r="EX75" s="56"/>
      <c r="EY75" s="56"/>
      <c r="EZ75" s="56"/>
      <c r="FA75" s="56"/>
      <c r="FD75" s="55"/>
      <c r="FE75" s="55"/>
      <c r="FF75" s="55"/>
      <c r="FG75" s="55"/>
    </row>
    <row r="76" spans="96:163">
      <c r="CS76" s="67"/>
      <c r="CT76" s="67"/>
      <c r="CV76" s="66"/>
      <c r="CW76" s="67"/>
      <c r="CX76" s="67"/>
      <c r="EH76" s="51"/>
      <c r="EL76" s="55"/>
      <c r="EX76" s="56"/>
      <c r="EY76" s="56"/>
      <c r="EZ76" s="56"/>
      <c r="FA76" s="56"/>
      <c r="FD76" s="55"/>
      <c r="FE76" s="55"/>
      <c r="FF76" s="55"/>
      <c r="FG76" s="55"/>
    </row>
    <row r="77" spans="96:163">
      <c r="CS77" s="67"/>
      <c r="CT77" s="67"/>
      <c r="CV77" s="66"/>
      <c r="CW77" s="67"/>
      <c r="CX77" s="67"/>
      <c r="EH77" s="51"/>
      <c r="EL77" s="55"/>
      <c r="EX77" s="56"/>
      <c r="EY77" s="56"/>
      <c r="EZ77" s="56"/>
      <c r="FA77" s="56"/>
      <c r="FD77" s="55"/>
      <c r="FE77" s="55"/>
      <c r="FF77" s="55"/>
      <c r="FG77" s="55"/>
    </row>
    <row r="78" spans="96:163">
      <c r="CS78" s="67"/>
      <c r="CT78" s="67"/>
      <c r="CV78" s="66"/>
      <c r="CW78" s="67"/>
      <c r="CX78" s="67"/>
    </row>
    <row r="79" spans="96:163">
      <c r="CU79" s="51"/>
      <c r="CV79" s="55"/>
    </row>
    <row r="80" spans="96:163">
      <c r="CU80" s="51"/>
      <c r="CV80" s="55"/>
    </row>
    <row r="81" spans="96:102">
      <c r="CU81" s="51"/>
      <c r="CV81" s="55"/>
    </row>
    <row r="82" spans="96:102">
      <c r="CR82" s="65" t="s">
        <v>109</v>
      </c>
      <c r="CS82" s="68" t="s">
        <v>2</v>
      </c>
      <c r="CT82" s="68" t="s">
        <v>3</v>
      </c>
      <c r="CU82" s="51"/>
      <c r="CV82" s="65" t="s">
        <v>110</v>
      </c>
      <c r="CW82" s="68" t="s">
        <v>2</v>
      </c>
      <c r="CX82" s="68" t="s">
        <v>3</v>
      </c>
    </row>
    <row r="83" spans="96:102">
      <c r="CR83" s="66" t="s">
        <v>138</v>
      </c>
      <c r="CS83" s="67">
        <v>0.75739644970414199</v>
      </c>
      <c r="CT83" s="67">
        <v>0.24260355029585798</v>
      </c>
      <c r="CU83" s="51"/>
      <c r="CV83" s="66" t="s">
        <v>138</v>
      </c>
      <c r="CW83" s="67">
        <v>0.81666666666666665</v>
      </c>
      <c r="CX83" s="67">
        <v>0.18333333333333332</v>
      </c>
    </row>
    <row r="84" spans="96:102">
      <c r="CR84" s="66" t="s">
        <v>139</v>
      </c>
      <c r="CS84" s="67">
        <v>0.72916666666666663</v>
      </c>
      <c r="CT84" s="67">
        <v>0.27083333333333331</v>
      </c>
      <c r="CU84" s="51"/>
      <c r="CV84" s="66" t="s">
        <v>139</v>
      </c>
      <c r="CW84" s="67">
        <v>0.86111111111111116</v>
      </c>
      <c r="CX84" s="67">
        <v>0.1388888888888889</v>
      </c>
    </row>
    <row r="85" spans="96:102">
      <c r="CS85" s="67"/>
      <c r="CT85" s="67"/>
      <c r="CU85" s="51"/>
      <c r="CV85" s="66"/>
      <c r="CW85" s="67"/>
      <c r="CX85" s="67"/>
    </row>
    <row r="86" spans="96:102">
      <c r="CS86" s="67"/>
      <c r="CT86" s="67"/>
      <c r="CU86" s="51"/>
      <c r="CV86" s="66"/>
      <c r="CW86" s="67"/>
      <c r="CX86" s="67"/>
    </row>
    <row r="87" spans="96:102">
      <c r="CS87" s="67"/>
      <c r="CT87" s="67"/>
      <c r="CU87" s="51"/>
      <c r="CV87" s="66"/>
      <c r="CW87" s="67"/>
      <c r="CX87" s="67"/>
    </row>
    <row r="88" spans="96:102">
      <c r="CS88" s="67"/>
      <c r="CT88" s="67"/>
      <c r="CU88" s="51"/>
      <c r="CV88" s="66"/>
      <c r="CW88" s="67"/>
      <c r="CX88" s="67"/>
    </row>
    <row r="89" spans="96:102">
      <c r="CS89" s="67"/>
      <c r="CT89" s="67"/>
      <c r="CU89" s="51"/>
      <c r="CV89" s="66"/>
      <c r="CW89" s="67"/>
      <c r="CX89" s="67"/>
    </row>
    <row r="90" spans="96:102">
      <c r="CS90" s="67"/>
      <c r="CT90" s="67"/>
      <c r="CU90" s="51"/>
      <c r="CV90" s="66"/>
      <c r="CW90" s="67"/>
      <c r="CX90" s="67"/>
    </row>
    <row r="91" spans="96:102">
      <c r="CS91" s="67"/>
      <c r="CT91" s="67"/>
      <c r="CU91" s="51"/>
      <c r="CV91" s="66"/>
      <c r="CW91" s="67"/>
      <c r="CX91" s="67"/>
    </row>
    <row r="92" spans="96:102">
      <c r="CS92" s="67"/>
      <c r="CT92" s="67"/>
      <c r="CU92" s="51"/>
      <c r="CV92" s="66"/>
      <c r="CW92" s="67"/>
      <c r="CX92" s="67"/>
    </row>
    <row r="93" spans="96:102">
      <c r="CS93" s="67"/>
      <c r="CT93" s="67"/>
      <c r="CU93" s="51"/>
      <c r="CV93" s="66"/>
      <c r="CW93" s="67"/>
      <c r="CX93" s="67"/>
    </row>
    <row r="94" spans="96:102">
      <c r="CU94" s="51"/>
      <c r="CV94" s="55"/>
    </row>
    <row r="95" spans="96:102">
      <c r="CU95" s="51"/>
      <c r="CV95" s="55"/>
    </row>
    <row r="96" spans="96:102">
      <c r="CU96" s="51"/>
      <c r="CV96" s="55"/>
    </row>
    <row r="97" spans="95:102">
      <c r="CQ97" s="51"/>
      <c r="CR97" s="65" t="s">
        <v>111</v>
      </c>
      <c r="CS97" s="68" t="s">
        <v>2</v>
      </c>
      <c r="CT97" s="68" t="s">
        <v>3</v>
      </c>
      <c r="CU97" s="51"/>
      <c r="CV97" s="65" t="s">
        <v>112</v>
      </c>
      <c r="CW97" s="68" t="s">
        <v>2</v>
      </c>
      <c r="CX97" s="68" t="s">
        <v>3</v>
      </c>
    </row>
    <row r="98" spans="95:102">
      <c r="CQ98" s="51"/>
      <c r="CR98" s="66" t="s">
        <v>138</v>
      </c>
      <c r="CS98" s="67">
        <v>0.69753086419753085</v>
      </c>
      <c r="CT98" s="67">
        <v>0.30246913580246915</v>
      </c>
      <c r="CU98" s="51"/>
      <c r="CV98" s="66" t="s">
        <v>138</v>
      </c>
      <c r="CW98" s="67">
        <v>0.83888888888888891</v>
      </c>
      <c r="CX98" s="67">
        <v>0.16111111111111112</v>
      </c>
    </row>
    <row r="99" spans="95:102">
      <c r="CQ99" s="51"/>
      <c r="CR99" s="66" t="s">
        <v>139</v>
      </c>
      <c r="CS99" s="67">
        <v>0.7558139534883721</v>
      </c>
      <c r="CT99" s="67">
        <v>0.2441860465116279</v>
      </c>
      <c r="CU99" s="51"/>
      <c r="CV99" s="66" t="s">
        <v>139</v>
      </c>
      <c r="CW99" s="67">
        <v>0.74226804123711343</v>
      </c>
      <c r="CX99" s="67">
        <v>0.25773195876288657</v>
      </c>
    </row>
    <row r="100" spans="95:102">
      <c r="CQ100" s="51"/>
      <c r="CS100" s="67"/>
      <c r="CT100" s="67"/>
      <c r="CU100" s="51"/>
      <c r="CV100" s="66"/>
      <c r="CW100" s="67"/>
      <c r="CX100" s="67"/>
    </row>
    <row r="101" spans="95:102">
      <c r="CQ101" s="51"/>
      <c r="CS101" s="67"/>
      <c r="CT101" s="67"/>
      <c r="CU101" s="51"/>
      <c r="CV101" s="66"/>
      <c r="CW101" s="67"/>
      <c r="CX101" s="67"/>
    </row>
    <row r="102" spans="95:102">
      <c r="CQ102" s="51"/>
      <c r="CS102" s="67"/>
      <c r="CT102" s="67"/>
      <c r="CU102" s="51"/>
      <c r="CV102" s="66"/>
      <c r="CW102" s="67"/>
      <c r="CX102" s="67"/>
    </row>
    <row r="103" spans="95:102">
      <c r="CQ103" s="51"/>
      <c r="CS103" s="67"/>
      <c r="CT103" s="67"/>
      <c r="CU103" s="51"/>
      <c r="CV103" s="66"/>
      <c r="CW103" s="67"/>
      <c r="CX103" s="67"/>
    </row>
    <row r="104" spans="95:102">
      <c r="CQ104" s="51"/>
      <c r="CS104" s="67"/>
      <c r="CT104" s="67"/>
      <c r="CU104" s="51"/>
      <c r="CV104" s="66"/>
      <c r="CW104" s="67"/>
      <c r="CX104" s="67"/>
    </row>
    <row r="105" spans="95:102">
      <c r="CQ105" s="51"/>
      <c r="CS105" s="67"/>
      <c r="CT105" s="67"/>
      <c r="CU105" s="51"/>
      <c r="CV105" s="66"/>
      <c r="CW105" s="67"/>
      <c r="CX105" s="67"/>
    </row>
    <row r="106" spans="95:102">
      <c r="CQ106" s="51"/>
      <c r="CS106" s="67"/>
      <c r="CT106" s="67"/>
      <c r="CU106" s="51"/>
      <c r="CV106" s="66"/>
      <c r="CW106" s="67"/>
      <c r="CX106" s="67"/>
    </row>
    <row r="107" spans="95:102">
      <c r="CQ107" s="51"/>
      <c r="CS107" s="67"/>
      <c r="CT107" s="67"/>
      <c r="CU107" s="51"/>
      <c r="CV107" s="66"/>
      <c r="CW107" s="67"/>
      <c r="CX107" s="67"/>
    </row>
    <row r="108" spans="95:102">
      <c r="CQ108" s="51"/>
      <c r="CS108" s="67"/>
      <c r="CT108" s="67"/>
      <c r="CU108" s="51"/>
      <c r="CV108" s="66"/>
      <c r="CW108" s="67"/>
      <c r="CX108" s="67"/>
    </row>
    <row r="109" spans="95:102">
      <c r="CQ109" s="51"/>
      <c r="CU109" s="51"/>
    </row>
    <row r="110" spans="95:102">
      <c r="CQ110" s="51"/>
      <c r="CU110" s="51"/>
      <c r="CV110" s="55"/>
    </row>
    <row r="111" spans="95:102">
      <c r="CQ111" s="51"/>
      <c r="CU111" s="51"/>
      <c r="CV111" s="55"/>
    </row>
    <row r="112" spans="95:102">
      <c r="CQ112" s="51"/>
      <c r="CR112" s="65" t="s">
        <v>113</v>
      </c>
      <c r="CS112" s="68" t="s">
        <v>2</v>
      </c>
      <c r="CT112" s="68" t="s">
        <v>3</v>
      </c>
      <c r="CU112" s="51"/>
      <c r="CV112" s="65" t="s">
        <v>114</v>
      </c>
      <c r="CW112" s="68" t="s">
        <v>2</v>
      </c>
      <c r="CX112" s="68" t="s">
        <v>3</v>
      </c>
    </row>
    <row r="113" spans="95:102">
      <c r="CQ113" s="51"/>
      <c r="CR113" s="66" t="s">
        <v>138</v>
      </c>
      <c r="CS113" s="67">
        <v>0.84197530864197534</v>
      </c>
      <c r="CT113" s="67">
        <v>0.15802469135802469</v>
      </c>
      <c r="CU113" s="51"/>
      <c r="CV113" s="66" t="s">
        <v>138</v>
      </c>
      <c r="CW113" s="67">
        <v>0.34065934065934067</v>
      </c>
      <c r="CX113" s="67">
        <v>0.65934065934065933</v>
      </c>
    </row>
    <row r="114" spans="95:102">
      <c r="CQ114" s="51"/>
      <c r="CR114" s="66" t="s">
        <v>139</v>
      </c>
      <c r="CS114" s="67">
        <v>0.7857142857142857</v>
      </c>
      <c r="CT114" s="67">
        <v>0.21428571428571427</v>
      </c>
      <c r="CU114" s="51"/>
      <c r="CV114" s="66" t="s">
        <v>139</v>
      </c>
      <c r="CW114" s="67">
        <v>0.17924528301886791</v>
      </c>
      <c r="CX114" s="67">
        <v>0.82075471698113212</v>
      </c>
    </row>
    <row r="115" spans="95:102">
      <c r="CQ115" s="51"/>
      <c r="CS115" s="67"/>
      <c r="CT115" s="67"/>
      <c r="CU115" s="51"/>
      <c r="CV115" s="66"/>
      <c r="CW115" s="67"/>
      <c r="CX115" s="67"/>
    </row>
    <row r="116" spans="95:102">
      <c r="CQ116" s="51"/>
      <c r="CS116" s="67"/>
      <c r="CT116" s="67"/>
      <c r="CU116" s="51"/>
      <c r="CV116" s="66"/>
      <c r="CW116" s="67"/>
      <c r="CX116" s="67"/>
    </row>
    <row r="117" spans="95:102">
      <c r="CQ117" s="51"/>
      <c r="CS117" s="67"/>
      <c r="CT117" s="67"/>
      <c r="CU117" s="51"/>
      <c r="CV117" s="66"/>
      <c r="CW117" s="67"/>
      <c r="CX117" s="67"/>
    </row>
    <row r="118" spans="95:102">
      <c r="CQ118" s="51"/>
      <c r="CS118" s="67"/>
      <c r="CT118" s="67"/>
      <c r="CU118" s="51"/>
      <c r="CV118" s="66"/>
      <c r="CW118" s="67"/>
      <c r="CX118" s="67"/>
    </row>
    <row r="119" spans="95:102">
      <c r="CQ119" s="51"/>
      <c r="CS119" s="67"/>
      <c r="CT119" s="67"/>
      <c r="CU119" s="51"/>
      <c r="CV119" s="66"/>
      <c r="CW119" s="67"/>
      <c r="CX119" s="67"/>
    </row>
    <row r="120" spans="95:102">
      <c r="CQ120" s="51"/>
      <c r="CS120" s="67"/>
      <c r="CT120" s="67"/>
      <c r="CU120" s="51"/>
      <c r="CV120" s="66"/>
      <c r="CW120" s="67"/>
      <c r="CX120" s="67"/>
    </row>
    <row r="121" spans="95:102">
      <c r="CQ121" s="51"/>
      <c r="CS121" s="67"/>
      <c r="CT121" s="67"/>
      <c r="CU121" s="51"/>
      <c r="CV121" s="66"/>
      <c r="CW121" s="67"/>
      <c r="CX121" s="67"/>
    </row>
    <row r="122" spans="95:102">
      <c r="CQ122" s="51"/>
      <c r="CS122" s="67"/>
      <c r="CT122" s="67"/>
      <c r="CU122" s="51"/>
      <c r="CV122" s="66"/>
      <c r="CW122" s="67"/>
      <c r="CX122" s="67"/>
    </row>
    <row r="123" spans="95:102">
      <c r="CQ123" s="51"/>
      <c r="CS123" s="67"/>
      <c r="CT123" s="67"/>
      <c r="CU123" s="51"/>
      <c r="CV123" s="66"/>
      <c r="CW123" s="67"/>
      <c r="CX123" s="67"/>
    </row>
    <row r="124" spans="95:102">
      <c r="CQ124" s="51"/>
      <c r="CU124" s="51"/>
      <c r="CV124" s="55"/>
    </row>
    <row r="125" spans="95:102">
      <c r="CQ125" s="51"/>
      <c r="CU125" s="51"/>
      <c r="CV125" s="55"/>
    </row>
    <row r="126" spans="95:102">
      <c r="CQ126" s="51"/>
      <c r="CU126" s="51"/>
      <c r="CV126" s="55"/>
    </row>
    <row r="127" spans="95:102">
      <c r="CQ127" s="51"/>
      <c r="CR127" s="65" t="s">
        <v>115</v>
      </c>
      <c r="CS127" s="68" t="s">
        <v>2</v>
      </c>
      <c r="CT127" s="68" t="s">
        <v>3</v>
      </c>
      <c r="CU127" s="51"/>
      <c r="CV127" s="65" t="s">
        <v>116</v>
      </c>
      <c r="CW127" s="68" t="s">
        <v>2</v>
      </c>
      <c r="CX127" s="68" t="s">
        <v>3</v>
      </c>
    </row>
    <row r="128" spans="95:102">
      <c r="CQ128" s="51"/>
      <c r="CR128" s="66" t="s">
        <v>138</v>
      </c>
      <c r="CS128" s="67">
        <v>0.91269841269841268</v>
      </c>
      <c r="CT128" s="67">
        <v>8.7301587301587297E-2</v>
      </c>
      <c r="CU128" s="51"/>
      <c r="CV128" s="66" t="s">
        <v>138</v>
      </c>
      <c r="CW128" s="67">
        <v>0.61538461538461542</v>
      </c>
      <c r="CX128" s="67">
        <v>0.38461538461538464</v>
      </c>
    </row>
    <row r="129" spans="95:103">
      <c r="CQ129" s="51"/>
      <c r="CR129" s="66" t="s">
        <v>139</v>
      </c>
      <c r="CS129" s="67">
        <v>0.93837535014005602</v>
      </c>
      <c r="CT129" s="67">
        <v>6.1624649859943981E-2</v>
      </c>
      <c r="CU129" s="51"/>
      <c r="CV129" s="66" t="s">
        <v>139</v>
      </c>
      <c r="CW129" s="67">
        <v>0.61538461538461542</v>
      </c>
      <c r="CX129" s="67">
        <v>0.38461538461538464</v>
      </c>
    </row>
    <row r="130" spans="95:103">
      <c r="CQ130" s="51"/>
      <c r="CS130" s="67"/>
      <c r="CT130" s="67"/>
      <c r="CU130" s="51"/>
      <c r="CV130" s="66"/>
      <c r="CW130" s="67"/>
      <c r="CX130" s="67"/>
    </row>
    <row r="131" spans="95:103">
      <c r="CQ131" s="51"/>
      <c r="CS131" s="67"/>
      <c r="CT131" s="67"/>
      <c r="CU131" s="51"/>
      <c r="CV131" s="66"/>
      <c r="CW131" s="67"/>
      <c r="CX131" s="67"/>
    </row>
    <row r="132" spans="95:103">
      <c r="CQ132" s="51"/>
      <c r="CS132" s="67"/>
      <c r="CT132" s="67"/>
      <c r="CU132" s="51"/>
      <c r="CV132" s="66"/>
      <c r="CW132" s="67"/>
      <c r="CX132" s="67"/>
    </row>
    <row r="133" spans="95:103">
      <c r="CQ133" s="51"/>
      <c r="CS133" s="67"/>
      <c r="CT133" s="67"/>
      <c r="CU133" s="51"/>
      <c r="CV133" s="66"/>
      <c r="CW133" s="67"/>
      <c r="CX133" s="67"/>
    </row>
    <row r="134" spans="95:103">
      <c r="CQ134" s="51"/>
      <c r="CS134" s="67"/>
      <c r="CT134" s="67"/>
      <c r="CU134" s="51"/>
      <c r="CV134" s="66"/>
      <c r="CW134" s="67"/>
      <c r="CX134" s="67"/>
    </row>
    <row r="135" spans="95:103">
      <c r="CQ135" s="51"/>
      <c r="CS135" s="67"/>
      <c r="CT135" s="67"/>
      <c r="CU135" s="51"/>
      <c r="CV135" s="66"/>
      <c r="CW135" s="67"/>
      <c r="CX135" s="67"/>
    </row>
    <row r="136" spans="95:103">
      <c r="CQ136" s="51"/>
      <c r="CS136" s="67"/>
      <c r="CT136" s="67"/>
      <c r="CU136" s="51"/>
      <c r="CV136" s="66"/>
      <c r="CW136" s="67"/>
      <c r="CX136" s="67"/>
    </row>
    <row r="137" spans="95:103">
      <c r="CQ137" s="51"/>
      <c r="CS137" s="67"/>
      <c r="CT137" s="67"/>
      <c r="CU137" s="51"/>
      <c r="CV137" s="66"/>
      <c r="CW137" s="67"/>
      <c r="CX137" s="67"/>
    </row>
    <row r="138" spans="95:103">
      <c r="CQ138" s="51"/>
      <c r="CS138" s="67"/>
      <c r="CT138" s="67"/>
      <c r="CU138" s="51"/>
      <c r="CV138" s="66"/>
      <c r="CW138" s="67"/>
      <c r="CX138" s="67"/>
    </row>
    <row r="139" spans="95:103">
      <c r="CQ139" s="51"/>
      <c r="CU139" s="51"/>
      <c r="CV139" s="55"/>
    </row>
    <row r="140" spans="95:103">
      <c r="CQ140" s="51"/>
      <c r="CU140" s="51"/>
      <c r="CV140" s="55"/>
    </row>
    <row r="141" spans="95:103">
      <c r="CQ141" s="51"/>
      <c r="CU141" s="51"/>
      <c r="CV141" s="55"/>
    </row>
    <row r="142" spans="95:103">
      <c r="CQ142" s="51"/>
      <c r="CR142" s="65" t="s">
        <v>117</v>
      </c>
      <c r="CS142" s="68" t="s">
        <v>2</v>
      </c>
      <c r="CT142" s="68" t="s">
        <v>3</v>
      </c>
      <c r="CU142" s="51"/>
      <c r="CV142" s="65" t="s">
        <v>119</v>
      </c>
      <c r="CW142" s="55" t="s">
        <v>91</v>
      </c>
      <c r="CX142" s="55" t="s">
        <v>92</v>
      </c>
      <c r="CY142" s="55" t="s">
        <v>6</v>
      </c>
    </row>
    <row r="143" spans="95:103">
      <c r="CQ143" s="51"/>
      <c r="CR143" s="66" t="s">
        <v>138</v>
      </c>
      <c r="CS143" s="67">
        <v>0.84536082474226804</v>
      </c>
      <c r="CT143" s="67">
        <v>0.15463917525773196</v>
      </c>
      <c r="CU143" s="51"/>
      <c r="CV143" s="66" t="s">
        <v>138</v>
      </c>
      <c r="CW143" s="67">
        <v>0.5</v>
      </c>
      <c r="CX143" s="67">
        <v>0.33333333333333331</v>
      </c>
      <c r="CY143" s="67">
        <v>0.16666666666666666</v>
      </c>
    </row>
    <row r="144" spans="95:103">
      <c r="CQ144" s="51"/>
      <c r="CR144" s="66" t="s">
        <v>139</v>
      </c>
      <c r="CS144" s="67">
        <v>0.84782608695652173</v>
      </c>
      <c r="CT144" s="67">
        <v>0.15217391304347827</v>
      </c>
      <c r="CU144" s="51"/>
      <c r="CV144" s="66" t="s">
        <v>139</v>
      </c>
      <c r="CW144" s="67">
        <v>0.5</v>
      </c>
      <c r="CX144" s="67">
        <v>0.23529411764705882</v>
      </c>
      <c r="CY144" s="67">
        <v>0.26470588235294118</v>
      </c>
    </row>
    <row r="145" spans="95:104">
      <c r="CQ145" s="51"/>
      <c r="CS145" s="67"/>
      <c r="CT145" s="67"/>
      <c r="CU145" s="51"/>
      <c r="CV145" s="55"/>
    </row>
    <row r="146" spans="95:104">
      <c r="CQ146" s="51"/>
      <c r="CS146" s="67"/>
      <c r="CT146" s="67"/>
      <c r="CU146" s="51"/>
      <c r="CV146" s="55"/>
    </row>
    <row r="147" spans="95:104">
      <c r="CQ147" s="51"/>
      <c r="CS147" s="67"/>
      <c r="CT147" s="67"/>
      <c r="CU147" s="51"/>
      <c r="CV147" s="55"/>
    </row>
    <row r="148" spans="95:104">
      <c r="CQ148" s="51"/>
      <c r="CS148" s="67"/>
      <c r="CT148" s="67"/>
      <c r="CU148" s="51"/>
      <c r="CV148" s="55"/>
    </row>
    <row r="149" spans="95:104">
      <c r="CQ149" s="51"/>
      <c r="CS149" s="67"/>
      <c r="CT149" s="67"/>
      <c r="CU149" s="51"/>
      <c r="CV149" s="55"/>
    </row>
    <row r="150" spans="95:104">
      <c r="CQ150" s="51"/>
      <c r="CS150" s="67"/>
      <c r="CT150" s="67"/>
      <c r="CU150" s="51"/>
      <c r="CV150" s="55"/>
    </row>
    <row r="151" spans="95:104">
      <c r="CQ151" s="51"/>
      <c r="CS151" s="67"/>
      <c r="CT151" s="67"/>
      <c r="CU151" s="51"/>
      <c r="CV151" s="55"/>
    </row>
    <row r="152" spans="95:104">
      <c r="CQ152" s="51"/>
      <c r="CS152" s="67"/>
      <c r="CT152" s="67"/>
      <c r="CU152" s="51"/>
      <c r="CV152" s="55"/>
    </row>
    <row r="153" spans="95:104">
      <c r="CQ153" s="51"/>
      <c r="CS153" s="67"/>
      <c r="CT153" s="67"/>
      <c r="CU153" s="51"/>
      <c r="CV153" s="55"/>
    </row>
    <row r="154" spans="95:104">
      <c r="CQ154" s="51"/>
      <c r="CR154" s="55"/>
      <c r="CV154" s="55"/>
    </row>
    <row r="155" spans="95:104">
      <c r="CQ155" s="51"/>
      <c r="CR155" s="55"/>
      <c r="CV155" s="55"/>
    </row>
    <row r="156" spans="95:104">
      <c r="CQ156" s="51"/>
      <c r="CR156" s="65" t="s">
        <v>120</v>
      </c>
      <c r="CS156" s="55" t="s">
        <v>91</v>
      </c>
      <c r="CT156" s="55" t="s">
        <v>92</v>
      </c>
      <c r="CU156" s="55" t="s">
        <v>6</v>
      </c>
      <c r="CV156" s="55"/>
      <c r="CW156" s="65" t="s">
        <v>121</v>
      </c>
      <c r="CX156" s="55" t="s">
        <v>91</v>
      </c>
      <c r="CY156" s="55" t="s">
        <v>92</v>
      </c>
      <c r="CZ156" s="55" t="s">
        <v>6</v>
      </c>
    </row>
    <row r="157" spans="95:104">
      <c r="CQ157" s="51"/>
      <c r="CR157" s="66" t="s">
        <v>138</v>
      </c>
      <c r="CS157" s="67">
        <v>9.0909090909090912E-2</v>
      </c>
      <c r="CT157" s="67">
        <v>0.81818181818181823</v>
      </c>
      <c r="CU157" s="67">
        <v>9.0909090909090912E-2</v>
      </c>
      <c r="CV157" s="55"/>
      <c r="CW157" s="66" t="s">
        <v>138</v>
      </c>
      <c r="CX157" s="67">
        <v>0.65612648221343872</v>
      </c>
      <c r="CY157" s="67">
        <v>0.30039525691699603</v>
      </c>
      <c r="CZ157" s="67">
        <v>4.3478260869565216E-2</v>
      </c>
    </row>
    <row r="158" spans="95:104">
      <c r="CQ158" s="51"/>
      <c r="CR158" s="66" t="s">
        <v>139</v>
      </c>
      <c r="CS158" s="67">
        <v>0.5</v>
      </c>
      <c r="CT158" s="67">
        <v>0.3</v>
      </c>
      <c r="CU158" s="67">
        <v>0.2</v>
      </c>
      <c r="CV158" s="55"/>
      <c r="CW158" s="66" t="s">
        <v>139</v>
      </c>
      <c r="CX158" s="67">
        <v>0.6875</v>
      </c>
      <c r="CY158" s="67">
        <v>0.26420454545454547</v>
      </c>
      <c r="CZ158" s="67">
        <v>4.8295454545454544E-2</v>
      </c>
    </row>
    <row r="159" spans="95:104">
      <c r="CQ159" s="51"/>
    </row>
    <row r="160" spans="95:104">
      <c r="CQ160" s="51"/>
    </row>
    <row r="161" spans="95:104">
      <c r="CQ161" s="51"/>
    </row>
    <row r="162" spans="95:104">
      <c r="CQ162" s="51"/>
      <c r="CS162" s="67"/>
      <c r="CT162" s="67"/>
      <c r="CU162" s="67"/>
      <c r="CW162" s="66"/>
      <c r="CX162" s="67"/>
      <c r="CY162" s="67"/>
      <c r="CZ162" s="67"/>
    </row>
    <row r="163" spans="95:104">
      <c r="CQ163" s="51"/>
      <c r="CS163" s="67"/>
      <c r="CT163" s="67"/>
      <c r="CU163" s="67"/>
      <c r="CW163" s="66"/>
      <c r="CX163" s="67"/>
      <c r="CY163" s="67"/>
      <c r="CZ163" s="67"/>
    </row>
    <row r="164" spans="95:104">
      <c r="CQ164" s="51"/>
      <c r="CS164" s="67"/>
      <c r="CT164" s="67"/>
      <c r="CU164" s="67"/>
      <c r="CW164" s="66"/>
      <c r="CX164" s="67"/>
      <c r="CY164" s="67"/>
      <c r="CZ164" s="67"/>
    </row>
    <row r="165" spans="95:104">
      <c r="CQ165" s="51"/>
      <c r="CS165" s="67"/>
      <c r="CT165" s="67"/>
      <c r="CU165" s="67"/>
      <c r="CW165" s="66"/>
      <c r="CX165" s="67"/>
      <c r="CY165" s="67"/>
      <c r="CZ165" s="67"/>
    </row>
    <row r="166" spans="95:104">
      <c r="CQ166" s="51"/>
      <c r="CS166" s="67"/>
      <c r="CT166" s="67"/>
      <c r="CU166" s="67"/>
      <c r="CW166" s="66"/>
      <c r="CX166" s="67"/>
      <c r="CY166" s="67"/>
      <c r="CZ166" s="67"/>
    </row>
    <row r="167" spans="95:104">
      <c r="CQ167" s="51"/>
      <c r="CS167" s="67"/>
      <c r="CT167" s="67"/>
      <c r="CU167" s="67"/>
      <c r="CW167" s="66"/>
      <c r="CX167" s="67"/>
      <c r="CY167" s="67"/>
      <c r="CZ167" s="67"/>
    </row>
    <row r="168" spans="95:104">
      <c r="CQ168" s="51"/>
      <c r="CS168" s="67"/>
      <c r="CT168" s="67"/>
      <c r="CU168" s="67"/>
      <c r="CW168" s="66"/>
      <c r="CX168" s="67"/>
      <c r="CY168" s="67"/>
      <c r="CZ168" s="67"/>
    </row>
    <row r="169" spans="95:104">
      <c r="CQ169" s="51"/>
      <c r="CS169" s="67"/>
      <c r="CT169" s="67"/>
      <c r="CU169" s="67"/>
      <c r="CW169" s="66"/>
      <c r="CX169" s="67"/>
      <c r="CY169" s="67"/>
      <c r="CZ169" s="67"/>
    </row>
    <row r="170" spans="95:104">
      <c r="CQ170" s="51"/>
      <c r="CS170" s="67"/>
      <c r="CT170" s="67"/>
      <c r="CU170" s="67"/>
      <c r="CW170" s="66"/>
      <c r="CX170" s="67"/>
      <c r="CY170" s="67"/>
      <c r="CZ170" s="67"/>
    </row>
    <row r="171" spans="95:104">
      <c r="CQ171" s="51"/>
      <c r="CR171" s="55"/>
    </row>
    <row r="172" spans="95:104">
      <c r="CQ172" s="51"/>
      <c r="CR172" s="55"/>
    </row>
    <row r="173" spans="95:104">
      <c r="CQ173" s="51"/>
      <c r="CR173" s="55"/>
    </row>
    <row r="174" spans="95:104">
      <c r="CQ174" s="51"/>
      <c r="CR174" s="65" t="s">
        <v>122</v>
      </c>
      <c r="CS174" s="55" t="s">
        <v>91</v>
      </c>
      <c r="CT174" s="55" t="s">
        <v>92</v>
      </c>
      <c r="CU174" s="55" t="s">
        <v>6</v>
      </c>
      <c r="CW174" s="65" t="s">
        <v>123</v>
      </c>
      <c r="CX174" s="55" t="s">
        <v>91</v>
      </c>
      <c r="CY174" s="55" t="s">
        <v>92</v>
      </c>
      <c r="CZ174" s="55" t="s">
        <v>6</v>
      </c>
    </row>
    <row r="175" spans="95:104">
      <c r="CQ175" s="51"/>
      <c r="CR175" s="66" t="s">
        <v>138</v>
      </c>
      <c r="CS175" s="67">
        <v>0.76712328767123283</v>
      </c>
      <c r="CT175" s="67">
        <v>0.19178082191780821</v>
      </c>
      <c r="CU175" s="67">
        <v>4.1095890410958902E-2</v>
      </c>
      <c r="CW175" s="66" t="s">
        <v>138</v>
      </c>
      <c r="CX175" s="67">
        <v>0.49453551912568305</v>
      </c>
      <c r="CY175" s="67">
        <v>0.4344262295081967</v>
      </c>
      <c r="CZ175" s="67">
        <v>7.1038251366120214E-2</v>
      </c>
    </row>
    <row r="176" spans="95:104">
      <c r="CQ176" s="51"/>
      <c r="CR176" s="66" t="s">
        <v>139</v>
      </c>
      <c r="CS176" s="67">
        <v>0.83018867924528306</v>
      </c>
      <c r="CT176" s="67">
        <v>0.13207547169811321</v>
      </c>
      <c r="CU176" s="67">
        <v>3.7735849056603772E-2</v>
      </c>
      <c r="CW176" s="66" t="s">
        <v>139</v>
      </c>
      <c r="CX176" s="67">
        <v>0.54925373134328359</v>
      </c>
      <c r="CY176" s="67">
        <v>0.36716417910447763</v>
      </c>
      <c r="CZ176" s="67">
        <v>8.3582089552238809E-2</v>
      </c>
    </row>
    <row r="177" spans="18:163">
      <c r="CQ177" s="51"/>
      <c r="CS177" s="67"/>
      <c r="CT177" s="67"/>
      <c r="CU177" s="67"/>
      <c r="CW177" s="66"/>
      <c r="CX177" s="67"/>
      <c r="CY177" s="67"/>
      <c r="CZ177" s="67"/>
    </row>
    <row r="178" spans="18:163">
      <c r="CQ178" s="51"/>
      <c r="CS178" s="67"/>
      <c r="CT178" s="67"/>
      <c r="CU178" s="67"/>
      <c r="CW178" s="66"/>
      <c r="CX178" s="67"/>
      <c r="CY178" s="67"/>
      <c r="CZ178" s="67"/>
    </row>
    <row r="179" spans="18:163">
      <c r="CQ179" s="51"/>
      <c r="CS179" s="67"/>
      <c r="CT179" s="67"/>
      <c r="CU179" s="67"/>
      <c r="CW179" s="66"/>
      <c r="CX179" s="67"/>
      <c r="CY179" s="67"/>
      <c r="CZ179" s="67"/>
    </row>
    <row r="180" spans="18:163">
      <c r="CQ180" s="51"/>
      <c r="CS180" s="67"/>
      <c r="CT180" s="67"/>
      <c r="CU180" s="67"/>
      <c r="CW180" s="66"/>
      <c r="CX180" s="67"/>
      <c r="CY180" s="67"/>
      <c r="CZ180" s="67"/>
    </row>
    <row r="181" spans="18:163">
      <c r="CQ181" s="51"/>
      <c r="CS181" s="67"/>
      <c r="CT181" s="67"/>
      <c r="CU181" s="67"/>
      <c r="CW181" s="66"/>
      <c r="CX181" s="67"/>
      <c r="CY181" s="67"/>
      <c r="CZ181" s="67"/>
    </row>
    <row r="182" spans="18:163">
      <c r="CQ182" s="51"/>
      <c r="CS182" s="67"/>
      <c r="CT182" s="67"/>
      <c r="CU182" s="67"/>
      <c r="CW182" s="66"/>
      <c r="CX182" s="67"/>
      <c r="CY182" s="67"/>
      <c r="CZ182" s="67"/>
    </row>
    <row r="183" spans="18:163">
      <c r="R183" s="55"/>
      <c r="CQ183" s="51"/>
      <c r="CS183" s="67"/>
      <c r="CT183" s="67"/>
      <c r="CU183" s="67"/>
      <c r="CW183" s="66"/>
      <c r="CX183" s="67"/>
      <c r="CY183" s="67"/>
      <c r="CZ183" s="67"/>
    </row>
    <row r="184" spans="18:163">
      <c r="R184" s="55"/>
      <c r="CQ184" s="51"/>
      <c r="CS184" s="67"/>
      <c r="CT184" s="67"/>
      <c r="CU184" s="67"/>
      <c r="CW184" s="66"/>
      <c r="CX184" s="67"/>
      <c r="CY184" s="67"/>
      <c r="CZ184" s="67"/>
    </row>
    <row r="185" spans="18:163">
      <c r="CQ185" s="51"/>
      <c r="CS185" s="67"/>
      <c r="CT185" s="67"/>
      <c r="CU185" s="67"/>
      <c r="CW185" s="66"/>
      <c r="CX185" s="67"/>
      <c r="CY185" s="67"/>
      <c r="CZ185" s="67"/>
    </row>
    <row r="186" spans="18:163">
      <c r="CQ186" s="51"/>
      <c r="CR186" s="55"/>
    </row>
    <row r="187" spans="18:163">
      <c r="CQ187" s="51"/>
      <c r="CR187" s="55"/>
    </row>
    <row r="188" spans="18:163">
      <c r="CQ188" s="51"/>
      <c r="CR188" s="55"/>
    </row>
    <row r="189" spans="18:163">
      <c r="CQ189" s="51"/>
      <c r="CR189" s="65" t="s">
        <v>124</v>
      </c>
      <c r="CS189" s="55" t="s">
        <v>91</v>
      </c>
      <c r="CT189" s="55" t="s">
        <v>92</v>
      </c>
      <c r="CU189" s="55" t="s">
        <v>6</v>
      </c>
      <c r="CW189" s="65" t="s">
        <v>125</v>
      </c>
      <c r="CX189" s="55" t="s">
        <v>91</v>
      </c>
      <c r="CY189" s="55" t="s">
        <v>92</v>
      </c>
      <c r="CZ189" s="55" t="s">
        <v>6</v>
      </c>
      <c r="EH189" s="51"/>
      <c r="EL189" s="55"/>
      <c r="EX189" s="56"/>
      <c r="EY189" s="56"/>
      <c r="EZ189" s="56"/>
      <c r="FA189" s="56"/>
      <c r="FD189" s="55"/>
      <c r="FE189" s="55"/>
      <c r="FF189" s="55"/>
      <c r="FG189" s="55"/>
    </row>
    <row r="190" spans="18:163" ht="15" customHeight="1">
      <c r="CQ190" s="51"/>
      <c r="CR190" s="66" t="s">
        <v>138</v>
      </c>
      <c r="CS190" s="67">
        <v>0.55319148936170215</v>
      </c>
      <c r="CT190" s="67">
        <v>0.38829787234042551</v>
      </c>
      <c r="CU190" s="67">
        <v>5.8510638297872342E-2</v>
      </c>
      <c r="CW190" s="66" t="s">
        <v>138</v>
      </c>
      <c r="CX190" s="67">
        <v>0.58333333333333337</v>
      </c>
      <c r="CY190" s="67">
        <v>0.34523809523809523</v>
      </c>
      <c r="CZ190" s="67">
        <v>7.1428571428571425E-2</v>
      </c>
      <c r="EH190" s="51"/>
      <c r="EL190" s="55"/>
      <c r="EX190" s="56"/>
      <c r="EY190" s="56"/>
      <c r="EZ190" s="56"/>
      <c r="FA190" s="56"/>
      <c r="FD190" s="55"/>
      <c r="FE190" s="55"/>
      <c r="FF190" s="55"/>
      <c r="FG190" s="55"/>
    </row>
    <row r="191" spans="18:163" ht="15" customHeight="1">
      <c r="CQ191" s="51"/>
      <c r="CR191" s="66" t="s">
        <v>139</v>
      </c>
      <c r="CS191" s="67">
        <v>0.72580645161290325</v>
      </c>
      <c r="CT191" s="67">
        <v>0.21505376344086022</v>
      </c>
      <c r="CU191" s="67">
        <v>5.9139784946236562E-2</v>
      </c>
      <c r="CW191" s="66" t="s">
        <v>139</v>
      </c>
      <c r="CX191" s="67">
        <v>0.6733668341708543</v>
      </c>
      <c r="CY191" s="67">
        <v>0.27638190954773867</v>
      </c>
      <c r="CZ191" s="67">
        <v>5.0251256281407038E-2</v>
      </c>
      <c r="EH191" s="51"/>
      <c r="EL191" s="55"/>
      <c r="EX191" s="56"/>
      <c r="EY191" s="56"/>
      <c r="EZ191" s="56"/>
      <c r="FA191" s="56"/>
      <c r="FD191" s="55"/>
      <c r="FE191" s="55"/>
      <c r="FF191" s="55"/>
      <c r="FG191" s="55"/>
    </row>
    <row r="192" spans="18:163" ht="15" customHeight="1">
      <c r="CQ192" s="51"/>
      <c r="CS192" s="67"/>
      <c r="CT192" s="67"/>
      <c r="CU192" s="67"/>
      <c r="CW192" s="66"/>
      <c r="CX192" s="67"/>
      <c r="CY192" s="67"/>
      <c r="CZ192" s="67"/>
      <c r="EH192" s="51"/>
      <c r="EL192" s="55"/>
      <c r="EX192" s="56"/>
      <c r="EY192" s="56"/>
      <c r="EZ192" s="56"/>
      <c r="FA192" s="56"/>
      <c r="FD192" s="55"/>
      <c r="FE192" s="55"/>
      <c r="FF192" s="55"/>
      <c r="FG192" s="55"/>
    </row>
    <row r="193" spans="19:163" ht="15" customHeight="1">
      <c r="CQ193" s="51"/>
      <c r="CS193" s="67"/>
      <c r="CT193" s="67"/>
      <c r="CU193" s="67"/>
      <c r="CW193" s="66"/>
      <c r="CX193" s="67"/>
      <c r="CY193" s="67"/>
      <c r="CZ193" s="67"/>
      <c r="EH193" s="51"/>
      <c r="EL193" s="55"/>
      <c r="EX193" s="56"/>
      <c r="EY193" s="56"/>
      <c r="EZ193" s="56"/>
      <c r="FA193" s="56"/>
      <c r="FD193" s="55"/>
      <c r="FE193" s="55"/>
      <c r="FF193" s="55"/>
      <c r="FG193" s="55"/>
    </row>
    <row r="194" spans="19:163" ht="15" customHeight="1">
      <c r="CQ194" s="51"/>
      <c r="CS194" s="67"/>
      <c r="CT194" s="67"/>
      <c r="CU194" s="67"/>
      <c r="CW194" s="66"/>
      <c r="CX194" s="67"/>
      <c r="CY194" s="67"/>
      <c r="CZ194" s="67"/>
      <c r="EH194" s="51"/>
      <c r="EL194" s="55"/>
      <c r="EX194" s="56"/>
      <c r="EY194" s="56"/>
      <c r="EZ194" s="56"/>
      <c r="FA194" s="56"/>
      <c r="FD194" s="55"/>
      <c r="FE194" s="55"/>
      <c r="FF194" s="55"/>
      <c r="FG194" s="55"/>
    </row>
    <row r="195" spans="19:163" ht="15" customHeight="1">
      <c r="CQ195" s="51"/>
      <c r="CS195" s="67"/>
      <c r="CT195" s="67"/>
      <c r="CU195" s="67"/>
      <c r="CW195" s="66"/>
      <c r="CX195" s="67"/>
      <c r="CY195" s="67"/>
      <c r="CZ195" s="67"/>
      <c r="EH195" s="51"/>
      <c r="EL195" s="55"/>
      <c r="EX195" s="56"/>
      <c r="EY195" s="56"/>
      <c r="EZ195" s="56"/>
      <c r="FA195" s="56"/>
      <c r="FD195" s="55"/>
      <c r="FE195" s="55"/>
      <c r="FF195" s="55"/>
      <c r="FG195" s="55"/>
    </row>
    <row r="196" spans="19:163" ht="15" customHeight="1">
      <c r="CQ196" s="51"/>
      <c r="CS196" s="67"/>
      <c r="CT196" s="67"/>
      <c r="CU196" s="67"/>
      <c r="CW196" s="66"/>
      <c r="CX196" s="67"/>
      <c r="CY196" s="67"/>
      <c r="CZ196" s="67"/>
      <c r="EH196" s="51"/>
      <c r="EL196" s="55"/>
      <c r="EX196" s="56"/>
      <c r="EY196" s="56"/>
      <c r="EZ196" s="56"/>
      <c r="FA196" s="56"/>
      <c r="FD196" s="55"/>
      <c r="FE196" s="55"/>
      <c r="FF196" s="55"/>
      <c r="FG196" s="55"/>
    </row>
    <row r="197" spans="19:163">
      <c r="CQ197" s="51"/>
      <c r="CS197" s="67"/>
      <c r="CT197" s="67"/>
      <c r="CU197" s="67"/>
      <c r="CW197" s="66"/>
      <c r="CX197" s="67"/>
      <c r="CY197" s="67"/>
      <c r="CZ197" s="67"/>
      <c r="EH197" s="51"/>
      <c r="EL197" s="55"/>
      <c r="EX197" s="56"/>
      <c r="EY197" s="56"/>
      <c r="EZ197" s="56"/>
      <c r="FA197" s="56"/>
      <c r="FD197" s="55"/>
      <c r="FE197" s="55"/>
      <c r="FF197" s="55"/>
      <c r="FG197" s="55"/>
    </row>
    <row r="198" spans="19:163">
      <c r="CQ198" s="51"/>
      <c r="CS198" s="67"/>
      <c r="CT198" s="67"/>
      <c r="CU198" s="67"/>
      <c r="CW198" s="66"/>
      <c r="CX198" s="67"/>
      <c r="CY198" s="67"/>
      <c r="CZ198" s="67"/>
      <c r="EH198" s="51"/>
      <c r="EL198" s="55"/>
      <c r="EX198" s="56"/>
      <c r="EY198" s="56"/>
      <c r="EZ198" s="56"/>
      <c r="FA198" s="56"/>
      <c r="FD198" s="55"/>
      <c r="FE198" s="55"/>
      <c r="FF198" s="55"/>
      <c r="FG198" s="55"/>
    </row>
    <row r="199" spans="19:163">
      <c r="CQ199" s="51"/>
      <c r="CS199" s="67"/>
      <c r="CT199" s="67"/>
      <c r="CU199" s="67"/>
      <c r="CW199" s="66"/>
      <c r="CX199" s="67"/>
      <c r="CY199" s="67"/>
      <c r="CZ199" s="67"/>
      <c r="EH199" s="51"/>
      <c r="EL199" s="55"/>
      <c r="EX199" s="56"/>
      <c r="EY199" s="56"/>
      <c r="EZ199" s="56"/>
      <c r="FA199" s="56"/>
      <c r="FD199" s="55"/>
      <c r="FE199" s="55"/>
      <c r="FF199" s="55"/>
      <c r="FG199" s="55"/>
    </row>
    <row r="200" spans="19:163">
      <c r="CQ200" s="51"/>
      <c r="CS200" s="67"/>
      <c r="CT200" s="67"/>
      <c r="CU200" s="67"/>
      <c r="CW200" s="66"/>
      <c r="CX200" s="67"/>
      <c r="CY200" s="67"/>
      <c r="CZ200" s="67"/>
      <c r="EH200" s="51"/>
      <c r="EL200" s="55"/>
      <c r="EX200" s="56"/>
      <c r="EY200" s="56"/>
      <c r="EZ200" s="56"/>
      <c r="FA200" s="56"/>
      <c r="FD200" s="55"/>
      <c r="FE200" s="55"/>
      <c r="FF200" s="55"/>
      <c r="FG200" s="55"/>
    </row>
    <row r="201" spans="19:163"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 s="55"/>
      <c r="AL201" s="55"/>
      <c r="AM201" s="55"/>
      <c r="AN201" s="55"/>
      <c r="AO201" s="55"/>
      <c r="AP201" s="55"/>
      <c r="AQ201" s="55"/>
      <c r="AR201" s="55"/>
      <c r="AS201" s="55"/>
      <c r="AT201" s="55"/>
      <c r="AU201" s="55"/>
      <c r="AV201" s="55"/>
      <c r="AW201" s="55"/>
      <c r="AX201" s="55"/>
      <c r="AY201" s="55"/>
      <c r="AZ201" s="55"/>
      <c r="BA201" s="55"/>
      <c r="BB201" s="55"/>
      <c r="BC201" s="55"/>
      <c r="BD201" s="55"/>
      <c r="BE201" s="55"/>
      <c r="BF201" s="55"/>
      <c r="BG201" s="55"/>
      <c r="BH201" s="55"/>
      <c r="BI201" s="55"/>
      <c r="BJ201" s="55"/>
      <c r="BK201" s="55"/>
      <c r="BL201" s="55"/>
      <c r="BM201" s="55"/>
      <c r="BN201" s="55"/>
      <c r="BO201" s="55"/>
      <c r="BP201" s="55"/>
      <c r="BQ201" s="55"/>
      <c r="BR201" s="55"/>
      <c r="BS201" s="55"/>
      <c r="BT201" s="55"/>
      <c r="BU201" s="55"/>
      <c r="BV201" s="55"/>
      <c r="BW201" s="55"/>
      <c r="BX201" s="55"/>
      <c r="BY201" s="55"/>
      <c r="BZ201" s="55"/>
      <c r="CA201" s="55"/>
      <c r="CB201" s="55"/>
      <c r="CC201" s="55"/>
      <c r="CD201" s="55"/>
      <c r="CE201" s="55"/>
      <c r="CF201" s="55"/>
      <c r="CG201" s="55"/>
      <c r="CH201" s="55"/>
      <c r="CQ201" s="51"/>
      <c r="CR201" s="55"/>
    </row>
    <row r="202" spans="19:163"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 s="55"/>
      <c r="AL202" s="55"/>
      <c r="AM202" s="55"/>
      <c r="AN202" s="55"/>
      <c r="AO202" s="55"/>
      <c r="AP202" s="55"/>
      <c r="AQ202" s="55"/>
      <c r="AR202" s="55"/>
      <c r="AS202" s="55"/>
      <c r="AT202" s="55"/>
      <c r="AU202" s="55"/>
      <c r="AV202" s="55"/>
      <c r="AW202" s="55"/>
      <c r="AX202" s="55"/>
      <c r="AY202" s="55"/>
      <c r="AZ202" s="55"/>
      <c r="BA202" s="55"/>
      <c r="BB202" s="55"/>
      <c r="BC202" s="55"/>
      <c r="BD202" s="55"/>
      <c r="BE202" s="55"/>
      <c r="BF202" s="55"/>
      <c r="BG202" s="55"/>
      <c r="BH202" s="55"/>
      <c r="BI202" s="55"/>
      <c r="BJ202" s="55"/>
      <c r="BK202" s="55"/>
      <c r="BL202" s="55"/>
      <c r="BM202" s="55"/>
      <c r="BN202" s="55"/>
      <c r="BO202" s="55"/>
      <c r="BP202" s="55"/>
      <c r="BQ202" s="55"/>
      <c r="BR202" s="55"/>
      <c r="BS202" s="55"/>
      <c r="BT202" s="55"/>
      <c r="BU202" s="55"/>
      <c r="BV202" s="55"/>
      <c r="BW202" s="55"/>
      <c r="BX202" s="55"/>
      <c r="BY202" s="55"/>
      <c r="BZ202" s="55"/>
      <c r="CA202" s="55"/>
      <c r="CB202" s="55"/>
      <c r="CC202" s="55"/>
      <c r="CD202" s="55"/>
      <c r="CE202" s="55"/>
      <c r="CF202" s="55"/>
      <c r="CG202" s="55"/>
      <c r="CH202" s="55"/>
      <c r="CQ202" s="51"/>
      <c r="CR202" s="55"/>
    </row>
    <row r="203" spans="19:163"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  <c r="BA203" s="62"/>
      <c r="BB203" s="62"/>
      <c r="BC203" s="62"/>
      <c r="BD203" s="62"/>
      <c r="BE203" s="62"/>
      <c r="BF203" s="62"/>
      <c r="BG203" s="62"/>
      <c r="BH203" s="62"/>
      <c r="BI203" s="62"/>
      <c r="BJ203" s="62"/>
      <c r="BK203" s="62"/>
      <c r="BL203" s="62"/>
      <c r="BM203" s="62"/>
      <c r="BN203" s="62"/>
      <c r="BO203" s="62"/>
      <c r="BP203" s="62"/>
      <c r="BQ203" s="62"/>
      <c r="BR203" s="62"/>
      <c r="BS203" s="62"/>
      <c r="BT203" s="62"/>
      <c r="BU203" s="62"/>
      <c r="BV203" s="62"/>
      <c r="BW203" s="62"/>
      <c r="BX203" s="62"/>
      <c r="BY203" s="62"/>
      <c r="BZ203" s="62"/>
      <c r="CA203" s="62"/>
      <c r="CB203" s="62"/>
      <c r="CC203" s="62"/>
      <c r="CD203" s="62"/>
      <c r="CE203" s="62"/>
      <c r="CF203" s="62"/>
      <c r="CG203" s="62"/>
      <c r="CH203" s="62"/>
      <c r="CI203" s="69"/>
      <c r="CJ203" s="69"/>
      <c r="CK203" s="69"/>
      <c r="CL203" s="69"/>
      <c r="CM203" s="69"/>
      <c r="CN203" s="69"/>
      <c r="CO203" s="69"/>
      <c r="CP203" s="69"/>
      <c r="CQ203" s="51"/>
      <c r="CR203" s="55"/>
    </row>
    <row r="204" spans="19:163"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  <c r="BA204" s="62"/>
      <c r="BB204" s="62"/>
      <c r="BC204" s="62"/>
      <c r="BD204" s="62"/>
      <c r="BE204" s="62"/>
      <c r="BF204" s="62"/>
      <c r="BG204" s="62"/>
      <c r="BH204" s="62"/>
      <c r="BI204" s="62"/>
      <c r="BJ204" s="62"/>
      <c r="BK204" s="62"/>
      <c r="BL204" s="62"/>
      <c r="BM204" s="62"/>
      <c r="BN204" s="62"/>
      <c r="BO204" s="62"/>
      <c r="BP204" s="62"/>
      <c r="BQ204" s="62"/>
      <c r="BR204" s="62"/>
      <c r="BS204" s="62"/>
      <c r="BT204" s="62"/>
      <c r="BU204" s="62"/>
      <c r="BV204" s="62"/>
      <c r="BW204" s="62"/>
      <c r="BX204" s="62"/>
      <c r="BY204" s="62"/>
      <c r="BZ204" s="62"/>
      <c r="CA204" s="62"/>
      <c r="CB204" s="62"/>
      <c r="CC204" s="62"/>
      <c r="CD204" s="62"/>
      <c r="CE204" s="62"/>
      <c r="CF204" s="62"/>
      <c r="CG204" s="62"/>
      <c r="CH204" s="62"/>
      <c r="CI204" s="69"/>
      <c r="CJ204" s="69"/>
      <c r="CK204" s="69"/>
      <c r="CL204" s="69"/>
      <c r="CM204" s="69"/>
      <c r="CN204" s="69"/>
      <c r="CO204" s="69"/>
      <c r="CP204" s="69"/>
      <c r="CQ204" s="51"/>
      <c r="CR204" s="65" t="s">
        <v>126</v>
      </c>
      <c r="CS204" s="55" t="s">
        <v>91</v>
      </c>
      <c r="CT204" s="55" t="s">
        <v>92</v>
      </c>
      <c r="CU204" s="55" t="s">
        <v>6</v>
      </c>
      <c r="CW204" s="65" t="s">
        <v>127</v>
      </c>
      <c r="CX204" s="55" t="s">
        <v>91</v>
      </c>
      <c r="CY204" s="55" t="s">
        <v>92</v>
      </c>
      <c r="CZ204" s="55" t="s">
        <v>6</v>
      </c>
    </row>
    <row r="205" spans="19:163"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  <c r="BA205" s="62"/>
      <c r="BB205" s="62"/>
      <c r="BC205" s="62"/>
      <c r="BD205" s="62"/>
      <c r="BE205" s="62"/>
      <c r="BF205" s="62"/>
      <c r="BG205" s="62"/>
      <c r="BH205" s="62"/>
      <c r="BI205" s="62"/>
      <c r="BJ205" s="62"/>
      <c r="BK205" s="62"/>
      <c r="BL205" s="62"/>
      <c r="BM205" s="62"/>
      <c r="BN205" s="62"/>
      <c r="BO205" s="62"/>
      <c r="BP205" s="62"/>
      <c r="BQ205" s="62"/>
      <c r="BR205" s="62"/>
      <c r="BS205" s="62"/>
      <c r="BT205" s="62"/>
      <c r="BU205" s="62"/>
      <c r="BV205" s="62"/>
      <c r="BW205" s="62"/>
      <c r="BX205" s="62"/>
      <c r="BY205" s="62"/>
      <c r="BZ205" s="62"/>
      <c r="CA205" s="62"/>
      <c r="CB205" s="62"/>
      <c r="CC205" s="62"/>
      <c r="CD205" s="62"/>
      <c r="CE205" s="62"/>
      <c r="CF205" s="62"/>
      <c r="CG205" s="62"/>
      <c r="CH205" s="62"/>
      <c r="CI205" s="69"/>
      <c r="CJ205" s="69"/>
      <c r="CK205" s="69"/>
      <c r="CL205" s="69"/>
      <c r="CM205" s="69"/>
      <c r="CN205" s="69"/>
      <c r="CO205" s="69"/>
      <c r="CP205" s="69"/>
      <c r="CQ205" s="51"/>
      <c r="CR205" s="66" t="s">
        <v>138</v>
      </c>
      <c r="CS205" s="67">
        <v>0.71264367816091956</v>
      </c>
      <c r="CT205" s="67">
        <v>0.22988505747126436</v>
      </c>
      <c r="CU205" s="67">
        <v>5.7471264367816091E-2</v>
      </c>
      <c r="CW205" s="66" t="s">
        <v>138</v>
      </c>
      <c r="CX205" s="67">
        <v>0.8902439024390244</v>
      </c>
      <c r="CY205" s="67">
        <v>5.6910569105691054E-2</v>
      </c>
      <c r="CZ205" s="67">
        <v>5.2845528455284556E-2</v>
      </c>
    </row>
    <row r="206" spans="19:163"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  <c r="BA206" s="62"/>
      <c r="BB206" s="62"/>
      <c r="BC206" s="62"/>
      <c r="BD206" s="62"/>
      <c r="BE206" s="62"/>
      <c r="BF206" s="62"/>
      <c r="BG206" s="62"/>
      <c r="BH206" s="62"/>
      <c r="BI206" s="62"/>
      <c r="BJ206" s="62"/>
      <c r="BK206" s="62"/>
      <c r="BL206" s="62"/>
      <c r="BM206" s="62"/>
      <c r="BN206" s="62"/>
      <c r="BO206" s="62"/>
      <c r="BP206" s="62"/>
      <c r="BQ206" s="62"/>
      <c r="BR206" s="62"/>
      <c r="BS206" s="62"/>
      <c r="BT206" s="62"/>
      <c r="BU206" s="62"/>
      <c r="BV206" s="62"/>
      <c r="BW206" s="62"/>
      <c r="BX206" s="62"/>
      <c r="BY206" s="62"/>
      <c r="BZ206" s="62"/>
      <c r="CA206" s="62"/>
      <c r="CB206" s="62"/>
      <c r="CC206" s="62"/>
      <c r="CD206" s="62"/>
      <c r="CE206" s="62"/>
      <c r="CF206" s="62"/>
      <c r="CG206" s="62"/>
      <c r="CH206" s="62"/>
      <c r="CI206" s="69"/>
      <c r="CJ206" s="69"/>
      <c r="CK206" s="69"/>
      <c r="CL206" s="69"/>
      <c r="CM206" s="69"/>
      <c r="CN206" s="69"/>
      <c r="CO206" s="69"/>
      <c r="CP206" s="69"/>
      <c r="CQ206" s="51"/>
      <c r="CR206" s="66" t="s">
        <v>139</v>
      </c>
      <c r="CS206" s="67">
        <v>0.80769230769230771</v>
      </c>
      <c r="CT206" s="67">
        <v>0.11538461538461539</v>
      </c>
      <c r="CU206" s="67">
        <v>7.6923076923076927E-2</v>
      </c>
      <c r="CW206" s="66" t="s">
        <v>139</v>
      </c>
      <c r="CX206" s="67">
        <v>0.930379746835443</v>
      </c>
      <c r="CY206" s="67">
        <v>1.8987341772151899E-2</v>
      </c>
      <c r="CZ206" s="67">
        <v>5.0632911392405063E-2</v>
      </c>
    </row>
    <row r="207" spans="19:163"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/>
      <c r="BD207" s="62"/>
      <c r="BE207" s="62"/>
      <c r="BF207" s="62"/>
      <c r="BG207" s="62"/>
      <c r="BH207" s="62"/>
      <c r="BI207" s="62"/>
      <c r="BJ207" s="62"/>
      <c r="BK207" s="62"/>
      <c r="BL207" s="62"/>
      <c r="BM207" s="62"/>
      <c r="BN207" s="62"/>
      <c r="BO207" s="62"/>
      <c r="BP207" s="62"/>
      <c r="BQ207" s="62"/>
      <c r="BR207" s="62"/>
      <c r="BS207" s="62"/>
      <c r="BT207" s="62"/>
      <c r="BU207" s="62"/>
      <c r="BV207" s="62"/>
      <c r="BW207" s="62"/>
      <c r="BX207" s="62"/>
      <c r="BY207" s="62"/>
      <c r="BZ207" s="62"/>
      <c r="CA207" s="62"/>
      <c r="CB207" s="62"/>
      <c r="CC207" s="62"/>
      <c r="CD207" s="62"/>
      <c r="CE207" s="62"/>
      <c r="CF207" s="62"/>
      <c r="CG207" s="62"/>
      <c r="CH207" s="62"/>
      <c r="CI207" s="69"/>
      <c r="CJ207" s="69"/>
      <c r="CK207" s="69"/>
      <c r="CL207" s="69"/>
      <c r="CM207" s="69"/>
      <c r="CN207" s="69"/>
      <c r="CO207" s="69"/>
      <c r="CP207" s="69"/>
      <c r="CQ207" s="51"/>
      <c r="CS207" s="67"/>
      <c r="CT207" s="67"/>
      <c r="CU207" s="67"/>
      <c r="CW207" s="66"/>
      <c r="CX207" s="67"/>
      <c r="CY207" s="67"/>
      <c r="CZ207" s="67"/>
    </row>
    <row r="208" spans="19:163"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  <c r="BI208" s="62"/>
      <c r="BJ208" s="62"/>
      <c r="BK208" s="62"/>
      <c r="BL208" s="62"/>
      <c r="BM208" s="62"/>
      <c r="BN208" s="62"/>
      <c r="BO208" s="62"/>
      <c r="BP208" s="62"/>
      <c r="BQ208" s="62"/>
      <c r="BR208" s="62"/>
      <c r="BS208" s="62"/>
      <c r="BT208" s="62"/>
      <c r="BU208" s="62"/>
      <c r="BV208" s="62"/>
      <c r="BW208" s="62"/>
      <c r="BX208" s="62"/>
      <c r="BY208" s="62"/>
      <c r="BZ208" s="62"/>
      <c r="CA208" s="62"/>
      <c r="CB208" s="62"/>
      <c r="CC208" s="62"/>
      <c r="CD208" s="62"/>
      <c r="CE208" s="62"/>
      <c r="CF208" s="62"/>
      <c r="CG208" s="62"/>
      <c r="CH208" s="62"/>
      <c r="CI208" s="69"/>
      <c r="CJ208" s="69"/>
      <c r="CK208" s="69"/>
      <c r="CL208" s="69"/>
      <c r="CM208" s="69"/>
      <c r="CN208" s="69"/>
      <c r="CO208" s="69"/>
      <c r="CP208" s="69"/>
      <c r="CQ208" s="51"/>
      <c r="CS208" s="67"/>
      <c r="CT208" s="67"/>
      <c r="CU208" s="67"/>
      <c r="CW208" s="66"/>
      <c r="CX208" s="67"/>
      <c r="CY208" s="67"/>
      <c r="CZ208" s="67"/>
    </row>
    <row r="209" spans="19:104"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  <c r="BA209" s="62"/>
      <c r="BB209" s="62"/>
      <c r="BC209" s="62"/>
      <c r="BD209" s="62"/>
      <c r="BE209" s="62"/>
      <c r="BF209" s="62"/>
      <c r="BG209" s="62"/>
      <c r="BH209" s="62"/>
      <c r="BI209" s="62"/>
      <c r="BJ209" s="62"/>
      <c r="BK209" s="62"/>
      <c r="BL209" s="62"/>
      <c r="BM209" s="62"/>
      <c r="BN209" s="62"/>
      <c r="BO209" s="62"/>
      <c r="BP209" s="62"/>
      <c r="BQ209" s="62"/>
      <c r="BR209" s="62"/>
      <c r="BS209" s="62"/>
      <c r="BT209" s="62"/>
      <c r="BU209" s="62"/>
      <c r="BV209" s="62"/>
      <c r="BW209" s="62"/>
      <c r="BX209" s="62"/>
      <c r="BY209" s="62"/>
      <c r="BZ209" s="62"/>
      <c r="CA209" s="62"/>
      <c r="CB209" s="62"/>
      <c r="CC209" s="62"/>
      <c r="CD209" s="62"/>
      <c r="CE209" s="62"/>
      <c r="CF209" s="62"/>
      <c r="CG209" s="62"/>
      <c r="CH209" s="62"/>
      <c r="CI209" s="69"/>
      <c r="CJ209" s="69"/>
      <c r="CK209" s="69"/>
      <c r="CL209" s="69"/>
      <c r="CM209" s="69"/>
      <c r="CN209" s="69"/>
      <c r="CO209" s="69"/>
      <c r="CP209" s="69"/>
      <c r="CQ209" s="51"/>
      <c r="CS209" s="67"/>
      <c r="CT209" s="67"/>
      <c r="CU209" s="67"/>
      <c r="CW209" s="66"/>
      <c r="CX209" s="67"/>
      <c r="CY209" s="67"/>
      <c r="CZ209" s="67"/>
    </row>
    <row r="210" spans="19:104"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  <c r="BA210" s="62"/>
      <c r="BB210" s="62"/>
      <c r="BC210" s="62"/>
      <c r="BD210" s="62"/>
      <c r="BE210" s="62"/>
      <c r="BF210" s="62"/>
      <c r="BG210" s="62"/>
      <c r="BH210" s="62"/>
      <c r="BI210" s="62"/>
      <c r="BJ210" s="62"/>
      <c r="BK210" s="62"/>
      <c r="BL210" s="62"/>
      <c r="BM210" s="62"/>
      <c r="BN210" s="62"/>
      <c r="BO210" s="62"/>
      <c r="BP210" s="62"/>
      <c r="BQ210" s="62"/>
      <c r="BR210" s="62"/>
      <c r="BS210" s="62"/>
      <c r="BT210" s="62"/>
      <c r="BU210" s="62"/>
      <c r="BV210" s="62"/>
      <c r="BW210" s="62"/>
      <c r="BX210" s="62"/>
      <c r="BY210" s="62"/>
      <c r="BZ210" s="62"/>
      <c r="CA210" s="62"/>
      <c r="CB210" s="62"/>
      <c r="CC210" s="62"/>
      <c r="CD210" s="62"/>
      <c r="CE210" s="62"/>
      <c r="CF210" s="62"/>
      <c r="CG210" s="62"/>
      <c r="CH210" s="62"/>
      <c r="CI210" s="69"/>
      <c r="CJ210" s="69"/>
      <c r="CK210" s="69"/>
      <c r="CL210" s="69"/>
      <c r="CM210" s="69"/>
      <c r="CN210" s="69"/>
      <c r="CO210" s="69"/>
      <c r="CP210" s="69"/>
      <c r="CQ210" s="51"/>
      <c r="CS210" s="67"/>
      <c r="CT210" s="67"/>
      <c r="CU210" s="67"/>
      <c r="CW210" s="66"/>
      <c r="CX210" s="67"/>
      <c r="CY210" s="67"/>
      <c r="CZ210" s="67"/>
    </row>
    <row r="211" spans="19:104"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  <c r="BA211" s="62"/>
      <c r="BB211" s="62"/>
      <c r="BC211" s="62"/>
      <c r="BD211" s="62"/>
      <c r="BE211" s="62"/>
      <c r="BF211" s="62"/>
      <c r="BG211" s="62"/>
      <c r="BH211" s="62"/>
      <c r="BI211" s="62"/>
      <c r="BJ211" s="62"/>
      <c r="BK211" s="62"/>
      <c r="BL211" s="62"/>
      <c r="BM211" s="62"/>
      <c r="BN211" s="62"/>
      <c r="BO211" s="62"/>
      <c r="BP211" s="62"/>
      <c r="BQ211" s="62"/>
      <c r="BR211" s="62"/>
      <c r="BS211" s="62"/>
      <c r="BT211" s="62"/>
      <c r="BU211" s="62"/>
      <c r="BV211" s="62"/>
      <c r="BW211" s="62"/>
      <c r="BX211" s="62"/>
      <c r="BY211" s="62"/>
      <c r="BZ211" s="62"/>
      <c r="CA211" s="62"/>
      <c r="CB211" s="62"/>
      <c r="CC211" s="62"/>
      <c r="CD211" s="62"/>
      <c r="CE211" s="62"/>
      <c r="CF211" s="62"/>
      <c r="CG211" s="62"/>
      <c r="CH211" s="62"/>
      <c r="CI211" s="69"/>
      <c r="CJ211" s="69"/>
      <c r="CK211" s="69"/>
      <c r="CL211" s="69"/>
      <c r="CM211" s="69"/>
      <c r="CN211" s="69"/>
      <c r="CO211" s="69"/>
      <c r="CP211" s="69"/>
      <c r="CQ211" s="51"/>
      <c r="CS211" s="67"/>
      <c r="CT211" s="67"/>
      <c r="CU211" s="67"/>
      <c r="CW211" s="66"/>
      <c r="CX211" s="67"/>
      <c r="CY211" s="67"/>
      <c r="CZ211" s="67"/>
    </row>
    <row r="212" spans="19:104"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  <c r="BC212" s="62"/>
      <c r="BD212" s="62"/>
      <c r="BE212" s="62"/>
      <c r="BF212" s="62"/>
      <c r="BG212" s="62"/>
      <c r="BH212" s="62"/>
      <c r="BI212" s="62"/>
      <c r="BJ212" s="62"/>
      <c r="BK212" s="62"/>
      <c r="BL212" s="62"/>
      <c r="BM212" s="62"/>
      <c r="BN212" s="62"/>
      <c r="BO212" s="62"/>
      <c r="BP212" s="62"/>
      <c r="BQ212" s="62"/>
      <c r="BR212" s="62"/>
      <c r="BS212" s="62"/>
      <c r="BT212" s="62"/>
      <c r="BU212" s="62"/>
      <c r="BV212" s="62"/>
      <c r="BW212" s="62"/>
      <c r="BX212" s="62"/>
      <c r="BY212" s="62"/>
      <c r="BZ212" s="62"/>
      <c r="CA212" s="62"/>
      <c r="CB212" s="62"/>
      <c r="CC212" s="62"/>
      <c r="CD212" s="62"/>
      <c r="CE212" s="62"/>
      <c r="CF212" s="62"/>
      <c r="CG212" s="62"/>
      <c r="CH212" s="62"/>
      <c r="CI212" s="69"/>
      <c r="CJ212" s="69"/>
      <c r="CK212" s="69"/>
      <c r="CL212" s="69"/>
      <c r="CM212" s="69"/>
      <c r="CN212" s="69"/>
      <c r="CO212" s="69"/>
      <c r="CP212" s="69"/>
      <c r="CQ212" s="51"/>
      <c r="CS212" s="67"/>
      <c r="CT212" s="67"/>
      <c r="CU212" s="67"/>
      <c r="CW212" s="66"/>
      <c r="CX212" s="67"/>
      <c r="CY212" s="67"/>
      <c r="CZ212" s="67"/>
    </row>
    <row r="213" spans="19:104"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  <c r="BC213" s="62"/>
      <c r="BD213" s="62"/>
      <c r="BE213" s="62"/>
      <c r="BF213" s="62"/>
      <c r="BG213" s="62"/>
      <c r="BH213" s="62"/>
      <c r="BI213" s="62"/>
      <c r="BJ213" s="62"/>
      <c r="BK213" s="62"/>
      <c r="BL213" s="62"/>
      <c r="BM213" s="62"/>
      <c r="BN213" s="62"/>
      <c r="BO213" s="62"/>
      <c r="BP213" s="62"/>
      <c r="BQ213" s="62"/>
      <c r="BR213" s="62"/>
      <c r="BS213" s="62"/>
      <c r="BT213" s="62"/>
      <c r="BU213" s="62"/>
      <c r="BV213" s="62"/>
      <c r="BW213" s="62"/>
      <c r="BX213" s="62"/>
      <c r="BY213" s="62"/>
      <c r="BZ213" s="62"/>
      <c r="CA213" s="62"/>
      <c r="CB213" s="62"/>
      <c r="CC213" s="62"/>
      <c r="CD213" s="62"/>
      <c r="CE213" s="62"/>
      <c r="CF213" s="62"/>
      <c r="CG213" s="62"/>
      <c r="CH213" s="62"/>
      <c r="CI213" s="69"/>
      <c r="CJ213" s="69"/>
      <c r="CK213" s="69"/>
      <c r="CL213" s="69"/>
      <c r="CM213" s="69"/>
      <c r="CN213" s="69"/>
      <c r="CO213" s="69"/>
      <c r="CP213" s="69"/>
      <c r="CQ213" s="51"/>
      <c r="CS213" s="67"/>
      <c r="CT213" s="67"/>
      <c r="CU213" s="67"/>
      <c r="CW213" s="66"/>
      <c r="CX213" s="67"/>
      <c r="CY213" s="67"/>
      <c r="CZ213" s="67"/>
    </row>
    <row r="214" spans="19:104">
      <c r="CQ214" s="51"/>
      <c r="CS214" s="67"/>
      <c r="CT214" s="67"/>
      <c r="CU214" s="67"/>
      <c r="CW214" s="66"/>
      <c r="CX214" s="67"/>
      <c r="CY214" s="67"/>
      <c r="CZ214" s="67"/>
    </row>
    <row r="215" spans="19:104">
      <c r="CQ215" s="51"/>
      <c r="CS215" s="67"/>
      <c r="CT215" s="67"/>
      <c r="CU215" s="67"/>
      <c r="CW215" s="66"/>
      <c r="CX215" s="67"/>
      <c r="CY215" s="67"/>
      <c r="CZ215" s="67"/>
    </row>
    <row r="216" spans="19:104">
      <c r="CQ216" s="51"/>
      <c r="CR216" s="55"/>
    </row>
    <row r="217" spans="19:104">
      <c r="CQ217" s="51"/>
      <c r="CR217" s="55"/>
    </row>
    <row r="218" spans="19:104">
      <c r="CQ218" s="51"/>
      <c r="CR218" s="65" t="s">
        <v>128</v>
      </c>
      <c r="CS218" s="55" t="s">
        <v>91</v>
      </c>
      <c r="CT218" s="55" t="s">
        <v>92</v>
      </c>
      <c r="CU218" s="55" t="s">
        <v>6</v>
      </c>
      <c r="CW218" s="65" t="s">
        <v>129</v>
      </c>
      <c r="CX218" s="55" t="s">
        <v>91</v>
      </c>
      <c r="CY218" s="55" t="s">
        <v>92</v>
      </c>
      <c r="CZ218" s="55" t="s">
        <v>6</v>
      </c>
    </row>
    <row r="219" spans="19:104">
      <c r="CQ219" s="51"/>
      <c r="CR219" s="66" t="s">
        <v>138</v>
      </c>
      <c r="CS219" s="67">
        <v>0.77142857142857146</v>
      </c>
      <c r="CT219" s="67">
        <v>0.2</v>
      </c>
      <c r="CU219" s="67">
        <v>2.8571428571428571E-2</v>
      </c>
      <c r="CW219" s="66" t="s">
        <v>138</v>
      </c>
      <c r="CX219" s="67">
        <v>0.92307692307692313</v>
      </c>
      <c r="CY219" s="67">
        <v>6.5088757396449703E-2</v>
      </c>
      <c r="CZ219" s="67">
        <v>1.1834319526627219E-2</v>
      </c>
    </row>
    <row r="220" spans="19:104">
      <c r="CQ220" s="51"/>
      <c r="CR220" s="66" t="s">
        <v>139</v>
      </c>
      <c r="CS220" s="67">
        <v>0.74468085106382975</v>
      </c>
      <c r="CT220" s="67">
        <v>0.19148936170212766</v>
      </c>
      <c r="CU220" s="67">
        <v>6.3829787234042548E-2</v>
      </c>
      <c r="CW220" s="66" t="s">
        <v>139</v>
      </c>
      <c r="CX220" s="67">
        <v>0.85416666666666663</v>
      </c>
      <c r="CY220" s="67">
        <v>0.10416666666666667</v>
      </c>
      <c r="CZ220" s="67">
        <v>4.1666666666666664E-2</v>
      </c>
    </row>
    <row r="221" spans="19:104">
      <c r="CQ221" s="51"/>
    </row>
    <row r="222" spans="19:104">
      <c r="CQ222" s="51"/>
      <c r="CS222" s="67"/>
      <c r="CT222" s="67"/>
      <c r="CU222" s="67"/>
      <c r="CW222" s="66"/>
      <c r="CX222" s="67"/>
      <c r="CY222" s="67"/>
      <c r="CZ222" s="67"/>
    </row>
    <row r="223" spans="19:104">
      <c r="CQ223" s="51"/>
      <c r="CS223" s="67"/>
      <c r="CT223" s="67"/>
      <c r="CU223" s="67"/>
      <c r="CW223" s="66"/>
      <c r="CX223" s="67"/>
      <c r="CY223" s="67"/>
      <c r="CZ223" s="67"/>
    </row>
    <row r="224" spans="19:104">
      <c r="CQ224" s="51"/>
      <c r="CS224" s="67"/>
      <c r="CT224" s="67"/>
      <c r="CU224" s="67"/>
      <c r="CW224" s="66"/>
      <c r="CX224" s="67"/>
      <c r="CY224" s="67"/>
      <c r="CZ224" s="67"/>
    </row>
    <row r="225" spans="95:104">
      <c r="CQ225" s="51"/>
      <c r="CS225" s="67"/>
      <c r="CT225" s="67"/>
      <c r="CU225" s="67"/>
      <c r="CW225" s="66"/>
      <c r="CX225" s="67"/>
      <c r="CY225" s="67"/>
      <c r="CZ225" s="67"/>
    </row>
    <row r="226" spans="95:104">
      <c r="CQ226" s="51"/>
      <c r="CS226" s="67"/>
      <c r="CT226" s="67"/>
      <c r="CU226" s="67"/>
      <c r="CW226" s="66"/>
      <c r="CX226" s="67"/>
      <c r="CY226" s="67"/>
      <c r="CZ226" s="67"/>
    </row>
    <row r="227" spans="95:104">
      <c r="CQ227" s="51"/>
      <c r="CS227" s="67"/>
      <c r="CT227" s="67"/>
      <c r="CU227" s="67"/>
      <c r="CW227" s="66"/>
      <c r="CX227" s="67"/>
      <c r="CY227" s="67"/>
      <c r="CZ227" s="67"/>
    </row>
    <row r="228" spans="95:104">
      <c r="CQ228" s="51"/>
      <c r="CS228" s="67"/>
      <c r="CT228" s="67"/>
      <c r="CU228" s="67"/>
      <c r="CW228" s="66"/>
      <c r="CX228" s="67"/>
      <c r="CY228" s="67"/>
      <c r="CZ228" s="67"/>
    </row>
    <row r="229" spans="95:104">
      <c r="CQ229" s="51"/>
      <c r="CS229" s="67"/>
      <c r="CT229" s="67"/>
      <c r="CU229" s="67"/>
      <c r="CW229" s="66"/>
      <c r="CX229" s="67"/>
      <c r="CY229" s="67"/>
      <c r="CZ229" s="67"/>
    </row>
    <row r="230" spans="95:104">
      <c r="CQ230" s="51"/>
      <c r="CS230" s="67"/>
      <c r="CT230" s="67"/>
      <c r="CU230" s="67"/>
      <c r="CW230" s="66"/>
      <c r="CX230" s="67"/>
      <c r="CY230" s="67"/>
      <c r="CZ230" s="67"/>
    </row>
    <row r="231" spans="95:104">
      <c r="CQ231" s="51"/>
      <c r="CR231" s="55"/>
    </row>
    <row r="232" spans="95:104">
      <c r="CQ232" s="51"/>
      <c r="CR232" s="55"/>
    </row>
    <row r="233" spans="95:104">
      <c r="CQ233" s="51"/>
      <c r="CR233" s="55"/>
    </row>
    <row r="234" spans="95:104">
      <c r="CQ234" s="51"/>
      <c r="CR234" s="65" t="s">
        <v>130</v>
      </c>
      <c r="CS234" s="55" t="s">
        <v>91</v>
      </c>
      <c r="CT234" s="55" t="s">
        <v>92</v>
      </c>
      <c r="CU234" s="55" t="s">
        <v>6</v>
      </c>
      <c r="CW234" s="65" t="s">
        <v>131</v>
      </c>
      <c r="CX234" s="55" t="s">
        <v>91</v>
      </c>
      <c r="CY234" s="55" t="s">
        <v>92</v>
      </c>
      <c r="CZ234" s="55" t="s">
        <v>6</v>
      </c>
    </row>
    <row r="235" spans="95:104">
      <c r="CQ235" s="51"/>
      <c r="CR235" s="66" t="s">
        <v>138</v>
      </c>
      <c r="CS235" s="67">
        <v>0.91666666666666663</v>
      </c>
      <c r="CT235" s="67">
        <v>1.6666666666666666E-2</v>
      </c>
      <c r="CU235" s="67">
        <v>6.6666666666666666E-2</v>
      </c>
      <c r="CW235" s="66" t="s">
        <v>138</v>
      </c>
      <c r="CX235" s="67">
        <v>0.97839506172839508</v>
      </c>
      <c r="CY235" s="67">
        <v>3.0864197530864196E-3</v>
      </c>
      <c r="CZ235" s="67">
        <v>1.8518518518518517E-2</v>
      </c>
    </row>
    <row r="236" spans="95:104">
      <c r="CQ236" s="51"/>
      <c r="CR236" s="66" t="s">
        <v>139</v>
      </c>
      <c r="CS236" s="67">
        <v>0.96666666666666667</v>
      </c>
      <c r="CT236" s="67">
        <v>0</v>
      </c>
      <c r="CU236" s="67">
        <v>3.3333333333333333E-2</v>
      </c>
      <c r="CW236" s="66" t="s">
        <v>139</v>
      </c>
      <c r="CX236" s="67">
        <v>0.96976744186046515</v>
      </c>
      <c r="CY236" s="67">
        <v>2.0930232558139535E-2</v>
      </c>
      <c r="CZ236" s="67">
        <v>9.3023255813953487E-3</v>
      </c>
    </row>
    <row r="237" spans="95:104">
      <c r="CQ237" s="51"/>
      <c r="CS237" s="67"/>
      <c r="CT237" s="67"/>
      <c r="CU237" s="67"/>
      <c r="CW237" s="66"/>
      <c r="CX237" s="67"/>
      <c r="CY237" s="67"/>
      <c r="CZ237" s="67"/>
    </row>
    <row r="238" spans="95:104">
      <c r="CQ238" s="51"/>
      <c r="CS238" s="67"/>
      <c r="CT238" s="67"/>
      <c r="CU238" s="67"/>
      <c r="CW238" s="66"/>
      <c r="CX238" s="67"/>
      <c r="CY238" s="67"/>
      <c r="CZ238" s="67"/>
    </row>
    <row r="239" spans="95:104">
      <c r="CQ239" s="51"/>
      <c r="CS239" s="67"/>
      <c r="CT239" s="67"/>
      <c r="CU239" s="67"/>
      <c r="CW239" s="66"/>
      <c r="CX239" s="67"/>
      <c r="CY239" s="67"/>
      <c r="CZ239" s="67"/>
    </row>
    <row r="240" spans="95:104">
      <c r="CQ240" s="51"/>
      <c r="CS240" s="67"/>
      <c r="CT240" s="67"/>
      <c r="CU240" s="67"/>
      <c r="CW240" s="66"/>
      <c r="CX240" s="67"/>
      <c r="CY240" s="67"/>
      <c r="CZ240" s="67"/>
    </row>
    <row r="241" spans="95:104">
      <c r="CQ241" s="51"/>
      <c r="CS241" s="67"/>
      <c r="CT241" s="67"/>
      <c r="CU241" s="67"/>
      <c r="CW241" s="66"/>
      <c r="CX241" s="67"/>
      <c r="CY241" s="67"/>
      <c r="CZ241" s="67"/>
    </row>
    <row r="242" spans="95:104">
      <c r="CQ242" s="51"/>
      <c r="CS242" s="67"/>
      <c r="CT242" s="67"/>
      <c r="CU242" s="67"/>
      <c r="CW242" s="66"/>
      <c r="CX242" s="67"/>
      <c r="CY242" s="67"/>
      <c r="CZ242" s="67"/>
    </row>
    <row r="243" spans="95:104">
      <c r="CQ243" s="51"/>
      <c r="CS243" s="67"/>
      <c r="CT243" s="67"/>
      <c r="CU243" s="67"/>
      <c r="CW243" s="66"/>
      <c r="CX243" s="67"/>
      <c r="CY243" s="67"/>
      <c r="CZ243" s="67"/>
    </row>
    <row r="244" spans="95:104">
      <c r="CQ244" s="51"/>
      <c r="CS244" s="67"/>
      <c r="CT244" s="67"/>
      <c r="CU244" s="67"/>
      <c r="CW244" s="66"/>
      <c r="CX244" s="67"/>
      <c r="CY244" s="67"/>
      <c r="CZ244" s="67"/>
    </row>
    <row r="245" spans="95:104">
      <c r="CQ245" s="51"/>
      <c r="CS245" s="67"/>
      <c r="CT245" s="67"/>
      <c r="CU245" s="67"/>
      <c r="CW245" s="66"/>
      <c r="CX245" s="67"/>
      <c r="CY245" s="67"/>
      <c r="CZ245" s="67"/>
    </row>
    <row r="246" spans="95:104">
      <c r="CQ246" s="51"/>
      <c r="CR246" s="55"/>
    </row>
    <row r="247" spans="95:104">
      <c r="CQ247" s="51"/>
      <c r="CR247" s="55"/>
    </row>
    <row r="248" spans="95:104">
      <c r="CQ248" s="51"/>
      <c r="CR248" s="65" t="s">
        <v>132</v>
      </c>
      <c r="CS248" s="55" t="s">
        <v>91</v>
      </c>
      <c r="CT248" s="55" t="s">
        <v>92</v>
      </c>
      <c r="CU248" s="55" t="s">
        <v>6</v>
      </c>
      <c r="CV248" s="55"/>
      <c r="CW248" s="65" t="s">
        <v>133</v>
      </c>
      <c r="CX248" s="55" t="s">
        <v>91</v>
      </c>
      <c r="CY248" s="55" t="s">
        <v>92</v>
      </c>
      <c r="CZ248" s="55" t="s">
        <v>6</v>
      </c>
    </row>
    <row r="249" spans="95:104">
      <c r="CQ249" s="51"/>
      <c r="CR249" s="66" t="s">
        <v>138</v>
      </c>
      <c r="CS249" s="67">
        <v>0.8666666666666667</v>
      </c>
      <c r="CT249" s="67">
        <v>0.11666666666666667</v>
      </c>
      <c r="CU249" s="67">
        <v>1.6666666666666666E-2</v>
      </c>
      <c r="CW249" s="66" t="s">
        <v>138</v>
      </c>
      <c r="CX249" s="67">
        <v>0.74320987654320991</v>
      </c>
      <c r="CY249" s="67">
        <v>0.22222222222222221</v>
      </c>
      <c r="CZ249" s="67">
        <v>3.4567901234567898E-2</v>
      </c>
    </row>
    <row r="250" spans="95:104">
      <c r="CQ250" s="51"/>
      <c r="CR250" s="66" t="s">
        <v>139</v>
      </c>
      <c r="CS250" s="67">
        <v>0.73195876288659789</v>
      </c>
      <c r="CT250" s="67">
        <v>0.10309278350515463</v>
      </c>
      <c r="CU250" s="67">
        <v>0.16494845360824742</v>
      </c>
      <c r="CW250" s="66" t="s">
        <v>139</v>
      </c>
      <c r="CX250" s="67">
        <v>0.81746031746031744</v>
      </c>
      <c r="CY250" s="67">
        <v>0.15079365079365079</v>
      </c>
      <c r="CZ250" s="67">
        <v>3.1746031746031744E-2</v>
      </c>
    </row>
    <row r="251" spans="95:104">
      <c r="CQ251" s="51"/>
    </row>
    <row r="252" spans="95:104">
      <c r="CQ252" s="51"/>
      <c r="CS252" s="67"/>
      <c r="CT252" s="67"/>
      <c r="CU252" s="67"/>
      <c r="CW252" s="66"/>
      <c r="CX252" s="67"/>
      <c r="CY252" s="67"/>
      <c r="CZ252" s="67"/>
    </row>
    <row r="253" spans="95:104">
      <c r="CQ253" s="51"/>
      <c r="CS253" s="67"/>
      <c r="CT253" s="67"/>
      <c r="CU253" s="67"/>
      <c r="CW253" s="66"/>
      <c r="CX253" s="67"/>
      <c r="CY253" s="67"/>
      <c r="CZ253" s="67"/>
    </row>
    <row r="254" spans="95:104">
      <c r="CQ254" s="51"/>
      <c r="CS254" s="67"/>
      <c r="CT254" s="67"/>
      <c r="CU254" s="67"/>
      <c r="CW254" s="66"/>
      <c r="CX254" s="67"/>
      <c r="CY254" s="67"/>
      <c r="CZ254" s="67"/>
    </row>
    <row r="255" spans="95:104">
      <c r="CQ255" s="51"/>
      <c r="CS255" s="67"/>
      <c r="CT255" s="67"/>
      <c r="CU255" s="67"/>
      <c r="CW255" s="66"/>
      <c r="CX255" s="67"/>
      <c r="CY255" s="67"/>
      <c r="CZ255" s="67"/>
    </row>
    <row r="256" spans="95:104">
      <c r="CQ256" s="51"/>
      <c r="CS256" s="67"/>
      <c r="CT256" s="67"/>
      <c r="CU256" s="67"/>
      <c r="CW256" s="66"/>
      <c r="CX256" s="67"/>
      <c r="CY256" s="67"/>
      <c r="CZ256" s="67"/>
    </row>
    <row r="257" spans="95:104">
      <c r="CQ257" s="51"/>
      <c r="CS257" s="67"/>
      <c r="CT257" s="67"/>
      <c r="CU257" s="67"/>
      <c r="CW257" s="66"/>
      <c r="CX257" s="67"/>
      <c r="CY257" s="67"/>
      <c r="CZ257" s="67"/>
    </row>
    <row r="258" spans="95:104">
      <c r="CQ258" s="51"/>
      <c r="CS258" s="67"/>
      <c r="CT258" s="67"/>
      <c r="CU258" s="67"/>
      <c r="CW258" s="66"/>
      <c r="CX258" s="67"/>
      <c r="CY258" s="67"/>
      <c r="CZ258" s="67"/>
    </row>
    <row r="259" spans="95:104">
      <c r="CQ259" s="51"/>
      <c r="CS259" s="67"/>
      <c r="CT259" s="67"/>
      <c r="CU259" s="67"/>
      <c r="CW259" s="66"/>
      <c r="CX259" s="67"/>
      <c r="CY259" s="67"/>
      <c r="CZ259" s="67"/>
    </row>
    <row r="260" spans="95:104">
      <c r="CQ260" s="51"/>
      <c r="CS260" s="67"/>
      <c r="CT260" s="67"/>
      <c r="CU260" s="67"/>
      <c r="CW260" s="66"/>
      <c r="CX260" s="67"/>
      <c r="CY260" s="67"/>
      <c r="CZ260" s="67"/>
    </row>
    <row r="261" spans="95:104">
      <c r="CQ261" s="51"/>
      <c r="CR261" s="55"/>
    </row>
    <row r="262" spans="95:104">
      <c r="CQ262" s="51"/>
      <c r="CR262" s="55"/>
    </row>
    <row r="263" spans="95:104">
      <c r="CQ263" s="51"/>
      <c r="CR263" s="55"/>
    </row>
    <row r="264" spans="95:104">
      <c r="CQ264" s="51"/>
      <c r="CR264" s="65" t="s">
        <v>134</v>
      </c>
      <c r="CS264" s="55" t="s">
        <v>91</v>
      </c>
      <c r="CT264" s="55" t="s">
        <v>92</v>
      </c>
      <c r="CU264" s="55" t="s">
        <v>6</v>
      </c>
      <c r="CW264" s="65" t="s">
        <v>135</v>
      </c>
      <c r="CX264" s="55" t="s">
        <v>91</v>
      </c>
      <c r="CY264" s="55" t="s">
        <v>92</v>
      </c>
      <c r="CZ264" s="55" t="s">
        <v>6</v>
      </c>
    </row>
    <row r="265" spans="95:104">
      <c r="CQ265" s="51"/>
      <c r="CR265" s="66" t="s">
        <v>138</v>
      </c>
      <c r="CS265" s="67">
        <v>0.67032967032967028</v>
      </c>
      <c r="CT265" s="67">
        <v>0.10989010989010989</v>
      </c>
      <c r="CU265" s="67">
        <v>0.21978021978021978</v>
      </c>
      <c r="CW265" s="66" t="s">
        <v>138</v>
      </c>
      <c r="CX265" s="67">
        <v>0.75396825396825395</v>
      </c>
      <c r="CY265" s="67">
        <v>0.17460317460317459</v>
      </c>
      <c r="CZ265" s="67">
        <v>4.3650793650793648E-2</v>
      </c>
    </row>
    <row r="266" spans="95:104">
      <c r="CQ266" s="51"/>
      <c r="CR266" s="66" t="s">
        <v>139</v>
      </c>
      <c r="CS266" s="67">
        <v>0.64150943396226412</v>
      </c>
      <c r="CT266" s="67">
        <v>0.16037735849056603</v>
      </c>
      <c r="CU266" s="67">
        <v>0.19811320754716982</v>
      </c>
      <c r="CW266" s="66" t="s">
        <v>139</v>
      </c>
      <c r="CX266" s="67">
        <v>0.75350140056022408</v>
      </c>
      <c r="CY266" s="67">
        <v>0.21008403361344538</v>
      </c>
      <c r="CZ266" s="67">
        <v>3.6414565826330535E-2</v>
      </c>
    </row>
    <row r="267" spans="95:104">
      <c r="CQ267" s="51"/>
      <c r="CS267" s="67"/>
      <c r="CT267" s="67"/>
      <c r="CU267" s="67"/>
      <c r="CW267" s="66"/>
      <c r="CX267" s="67"/>
      <c r="CY267" s="67"/>
      <c r="CZ267" s="67"/>
    </row>
    <row r="268" spans="95:104">
      <c r="CQ268" s="51"/>
      <c r="CS268" s="67"/>
      <c r="CT268" s="67"/>
      <c r="CU268" s="67"/>
      <c r="CW268" s="66"/>
      <c r="CX268" s="67"/>
      <c r="CY268" s="67"/>
      <c r="CZ268" s="67"/>
    </row>
    <row r="269" spans="95:104">
      <c r="CQ269" s="51"/>
      <c r="CS269" s="67"/>
      <c r="CT269" s="67"/>
      <c r="CU269" s="67"/>
      <c r="CW269" s="66"/>
      <c r="CX269" s="67"/>
      <c r="CY269" s="67"/>
      <c r="CZ269" s="67"/>
    </row>
    <row r="270" spans="95:104">
      <c r="CQ270" s="51"/>
      <c r="CS270" s="67"/>
      <c r="CT270" s="67"/>
      <c r="CU270" s="67"/>
      <c r="CW270" s="66"/>
      <c r="CX270" s="67"/>
      <c r="CY270" s="67"/>
      <c r="CZ270" s="67"/>
    </row>
    <row r="271" spans="95:104">
      <c r="CQ271" s="51"/>
      <c r="CS271" s="67"/>
      <c r="CT271" s="67"/>
      <c r="CU271" s="67"/>
      <c r="CW271" s="66"/>
      <c r="CX271" s="67"/>
      <c r="CY271" s="67"/>
      <c r="CZ271" s="67"/>
    </row>
    <row r="272" spans="95:104">
      <c r="CQ272" s="51"/>
      <c r="CS272" s="67"/>
      <c r="CT272" s="67"/>
      <c r="CU272" s="67"/>
      <c r="CW272" s="66"/>
      <c r="CX272" s="67"/>
      <c r="CY272" s="67"/>
      <c r="CZ272" s="67"/>
    </row>
    <row r="273" spans="95:104">
      <c r="CQ273" s="51"/>
      <c r="CS273" s="67"/>
      <c r="CT273" s="67"/>
      <c r="CU273" s="67"/>
      <c r="CW273" s="66"/>
      <c r="CX273" s="67"/>
      <c r="CY273" s="67"/>
      <c r="CZ273" s="67"/>
    </row>
    <row r="274" spans="95:104">
      <c r="CQ274" s="51"/>
      <c r="CS274" s="67"/>
      <c r="CT274" s="67"/>
      <c r="CU274" s="67"/>
      <c r="CW274" s="66"/>
      <c r="CX274" s="67"/>
      <c r="CY274" s="67"/>
      <c r="CZ274" s="67"/>
    </row>
    <row r="275" spans="95:104">
      <c r="CQ275" s="51"/>
      <c r="CS275" s="67"/>
      <c r="CT275" s="67"/>
      <c r="CU275" s="67"/>
      <c r="CW275" s="66"/>
      <c r="CX275" s="67"/>
      <c r="CY275" s="67"/>
      <c r="CZ275" s="67"/>
    </row>
    <row r="276" spans="95:104">
      <c r="CQ276" s="51"/>
      <c r="CR276" s="55"/>
    </row>
    <row r="277" spans="95:104">
      <c r="CQ277" s="51"/>
      <c r="CR277" s="55"/>
    </row>
    <row r="278" spans="95:104">
      <c r="CQ278" s="51"/>
      <c r="CR278" s="55"/>
    </row>
    <row r="279" spans="95:104">
      <c r="CQ279" s="51"/>
      <c r="CR279" s="65" t="s">
        <v>136</v>
      </c>
      <c r="CS279" s="55" t="s">
        <v>91</v>
      </c>
      <c r="CT279" s="55" t="s">
        <v>92</v>
      </c>
      <c r="CU279" s="55" t="s">
        <v>6</v>
      </c>
      <c r="CW279" s="65" t="s">
        <v>137</v>
      </c>
      <c r="CX279" s="55" t="s">
        <v>91</v>
      </c>
      <c r="CY279" s="55" t="s">
        <v>92</v>
      </c>
      <c r="CZ279" s="55" t="s">
        <v>6</v>
      </c>
    </row>
    <row r="280" spans="95:104">
      <c r="CQ280" s="51"/>
      <c r="CR280" s="66" t="s">
        <v>138</v>
      </c>
      <c r="CS280" s="67">
        <v>0.88461538461538458</v>
      </c>
      <c r="CT280" s="67" t="s">
        <v>50</v>
      </c>
      <c r="CU280" s="67">
        <v>0.11538461538461539</v>
      </c>
      <c r="CW280" s="66" t="s">
        <v>138</v>
      </c>
      <c r="CX280" s="67">
        <v>0.76288659793814428</v>
      </c>
      <c r="CY280" s="67">
        <v>0.18556701030927836</v>
      </c>
      <c r="CZ280" s="67">
        <v>5.1546391752577317E-2</v>
      </c>
    </row>
    <row r="281" spans="95:104">
      <c r="CQ281" s="51"/>
      <c r="CR281" s="66" t="s">
        <v>139</v>
      </c>
      <c r="CS281" s="67">
        <v>0.94871794871794868</v>
      </c>
      <c r="CT281" s="67">
        <v>0</v>
      </c>
      <c r="CU281" s="67">
        <v>5.128205128205128E-2</v>
      </c>
      <c r="CW281" s="66" t="s">
        <v>139</v>
      </c>
      <c r="CX281" s="67">
        <v>0.84782608695652173</v>
      </c>
      <c r="CY281" s="67">
        <v>0.13043478260869565</v>
      </c>
      <c r="CZ281" s="67">
        <v>2.1739130434782608E-2</v>
      </c>
    </row>
    <row r="282" spans="95:104">
      <c r="CQ282" s="51"/>
      <c r="CS282" s="67"/>
      <c r="CT282" s="67"/>
      <c r="CU282" s="67"/>
      <c r="CW282" s="66"/>
      <c r="CX282" s="67"/>
      <c r="CY282" s="67"/>
      <c r="CZ282" s="67"/>
    </row>
    <row r="283" spans="95:104">
      <c r="CQ283" s="51"/>
      <c r="CS283" s="67"/>
      <c r="CT283" s="67"/>
      <c r="CU283" s="67"/>
      <c r="CW283" s="66"/>
      <c r="CX283" s="67"/>
      <c r="CY283" s="67"/>
      <c r="CZ283" s="67"/>
    </row>
    <row r="284" spans="95:104">
      <c r="CQ284" s="51"/>
      <c r="CS284" s="67"/>
      <c r="CT284" s="67"/>
      <c r="CU284" s="67"/>
      <c r="CW284" s="66"/>
      <c r="CX284" s="67"/>
      <c r="CY284" s="67"/>
      <c r="CZ284" s="67"/>
    </row>
    <row r="285" spans="95:104">
      <c r="CQ285" s="51"/>
      <c r="CS285" s="67"/>
      <c r="CT285" s="67"/>
      <c r="CU285" s="67"/>
      <c r="CW285" s="66"/>
      <c r="CX285" s="67"/>
      <c r="CY285" s="67"/>
      <c r="CZ285" s="67"/>
    </row>
    <row r="286" spans="95:104">
      <c r="CQ286" s="51"/>
      <c r="CS286" s="67"/>
      <c r="CT286" s="67"/>
      <c r="CU286" s="67"/>
      <c r="CW286" s="66"/>
      <c r="CX286" s="67"/>
      <c r="CY286" s="67"/>
      <c r="CZ286" s="67"/>
    </row>
    <row r="287" spans="95:104">
      <c r="CQ287" s="51"/>
      <c r="CS287" s="67"/>
      <c r="CT287" s="67"/>
      <c r="CU287" s="67"/>
      <c r="CW287" s="66"/>
      <c r="CX287" s="67"/>
      <c r="CY287" s="67"/>
      <c r="CZ287" s="67"/>
    </row>
    <row r="288" spans="95:104">
      <c r="CQ288" s="51"/>
      <c r="CS288" s="67"/>
      <c r="CT288" s="67"/>
      <c r="CU288" s="67"/>
      <c r="CW288" s="66"/>
      <c r="CX288" s="67"/>
      <c r="CY288" s="67"/>
      <c r="CZ288" s="67"/>
    </row>
    <row r="289" spans="95:104">
      <c r="CQ289" s="51"/>
      <c r="CS289" s="67"/>
      <c r="CT289" s="67"/>
      <c r="CU289" s="67"/>
      <c r="CW289" s="66"/>
      <c r="CX289" s="67"/>
      <c r="CY289" s="67"/>
      <c r="CZ289" s="67"/>
    </row>
    <row r="290" spans="95:104">
      <c r="CQ290" s="51"/>
      <c r="CS290" s="67"/>
      <c r="CT290" s="67"/>
      <c r="CU290" s="67"/>
      <c r="CW290" s="66"/>
      <c r="CX290" s="67"/>
      <c r="CY290" s="67"/>
      <c r="CZ290" s="67"/>
    </row>
    <row r="291" spans="95:104">
      <c r="CQ291" s="51"/>
      <c r="CR291" s="55"/>
    </row>
    <row r="292" spans="95:104">
      <c r="CQ292" s="51"/>
      <c r="CR292" s="55"/>
    </row>
    <row r="293" spans="95:104">
      <c r="CQ293" s="51"/>
      <c r="CR293" s="55"/>
    </row>
    <row r="294" spans="95:104">
      <c r="CQ294" s="51"/>
    </row>
    <row r="295" spans="95:104">
      <c r="CQ295" s="51"/>
    </row>
    <row r="296" spans="95:104">
      <c r="CQ296" s="51"/>
    </row>
    <row r="297" spans="95:104">
      <c r="CR297" s="55"/>
    </row>
    <row r="298" spans="95:104">
      <c r="CR298" s="55"/>
    </row>
    <row r="299" spans="95:104">
      <c r="CQ299" s="69"/>
      <c r="CR299" s="69"/>
      <c r="CS299" s="69"/>
      <c r="CT299" s="69"/>
      <c r="CU299" s="69"/>
      <c r="CW299" s="69"/>
      <c r="CX299" s="69"/>
    </row>
    <row r="300" spans="95:104">
      <c r="CQ300" s="69"/>
      <c r="CR300" s="63"/>
      <c r="CS300" s="63" t="s">
        <v>7</v>
      </c>
      <c r="CT300" s="63"/>
      <c r="CU300" s="63"/>
      <c r="CV300" s="70"/>
      <c r="CW300" s="63"/>
      <c r="CX300" s="63"/>
    </row>
    <row r="301" spans="95:104">
      <c r="CR301" s="63"/>
      <c r="CS301" s="63" t="s">
        <v>8</v>
      </c>
      <c r="CT301" s="63"/>
      <c r="CU301" s="63"/>
      <c r="CV301" s="63"/>
      <c r="CW301" s="63"/>
      <c r="CX301" s="63"/>
    </row>
    <row r="302" spans="95:104">
      <c r="CR302" s="63"/>
      <c r="CS302" s="63"/>
      <c r="CT302" s="70" t="s">
        <v>138</v>
      </c>
      <c r="CU302" s="63" t="s">
        <v>139</v>
      </c>
      <c r="CV302" s="63"/>
      <c r="CW302" s="63"/>
      <c r="CX302" s="63"/>
    </row>
    <row r="303" spans="95:104">
      <c r="CR303" s="63"/>
      <c r="CS303" s="63" t="s">
        <v>9</v>
      </c>
      <c r="CT303" s="70">
        <v>0.19078732440378962</v>
      </c>
      <c r="CU303" s="63">
        <v>0.1853211009174312</v>
      </c>
      <c r="CV303" s="63"/>
      <c r="CW303" s="63"/>
      <c r="CX303" s="63"/>
    </row>
    <row r="304" spans="95:104">
      <c r="CR304" s="63"/>
      <c r="CS304" s="63" t="s">
        <v>10</v>
      </c>
      <c r="CT304" s="70">
        <v>7.7752368507023842E-2</v>
      </c>
      <c r="CU304" s="63">
        <v>8.8990825688073399E-2</v>
      </c>
      <c r="CV304" s="63"/>
      <c r="CW304" s="63"/>
      <c r="CX304" s="63"/>
    </row>
    <row r="305" spans="95:104">
      <c r="CR305" s="63"/>
      <c r="CS305" s="63" t="s">
        <v>11</v>
      </c>
      <c r="CT305" s="70">
        <v>0.45181313296308395</v>
      </c>
      <c r="CU305" s="63">
        <v>0.39847094801223243</v>
      </c>
      <c r="CV305" s="63"/>
      <c r="CW305" s="63"/>
      <c r="CX305" s="63"/>
    </row>
    <row r="306" spans="95:104">
      <c r="CR306" s="63"/>
      <c r="CS306" s="63" t="s">
        <v>12</v>
      </c>
      <c r="CT306" s="70">
        <v>7.6118915387128394E-2</v>
      </c>
      <c r="CU306" s="63">
        <v>6.6666666666666666E-2</v>
      </c>
      <c r="CV306" s="63"/>
      <c r="CW306" s="63"/>
      <c r="CX306" s="63"/>
    </row>
    <row r="307" spans="95:104">
      <c r="CR307" s="63"/>
      <c r="CS307" s="63" t="s">
        <v>13</v>
      </c>
      <c r="CT307" s="70">
        <v>9.8987259065664815E-2</v>
      </c>
      <c r="CU307" s="63">
        <v>0.1217125382262997</v>
      </c>
      <c r="CV307" s="63"/>
      <c r="CW307" s="63"/>
      <c r="CX307" s="63"/>
    </row>
    <row r="308" spans="95:104">
      <c r="CR308" s="63"/>
      <c r="CS308" s="63" t="s">
        <v>14</v>
      </c>
      <c r="CT308" s="70">
        <v>0.2515517804639007</v>
      </c>
      <c r="CU308" s="63">
        <v>0.27553516819571866</v>
      </c>
      <c r="CV308" s="63"/>
      <c r="CW308" s="63"/>
      <c r="CX308" s="63"/>
    </row>
    <row r="309" spans="95:104">
      <c r="CR309" s="63"/>
      <c r="CS309" s="63" t="s">
        <v>15</v>
      </c>
      <c r="CT309" s="70">
        <v>0.19732113688337144</v>
      </c>
      <c r="CU309" s="63">
        <v>0.20550458715596331</v>
      </c>
      <c r="CV309" s="63"/>
      <c r="CW309" s="63"/>
      <c r="CX309" s="63"/>
    </row>
    <row r="310" spans="95:104">
      <c r="CR310" s="63"/>
      <c r="CS310" s="63" t="s">
        <v>16</v>
      </c>
      <c r="CT310" s="70">
        <v>0.10650114341718393</v>
      </c>
      <c r="CU310" s="63">
        <v>0.10275229357798166</v>
      </c>
      <c r="CV310" s="63"/>
      <c r="CW310" s="63"/>
      <c r="CX310" s="63"/>
    </row>
    <row r="311" spans="95:104">
      <c r="CR311" s="63"/>
      <c r="CS311" s="63" t="s">
        <v>17</v>
      </c>
      <c r="CT311" s="70">
        <v>6.9585102907546548E-2</v>
      </c>
      <c r="CU311" s="63">
        <v>8.1957186544342503E-2</v>
      </c>
      <c r="CV311" s="63"/>
      <c r="CW311" s="63"/>
      <c r="CX311" s="63"/>
    </row>
    <row r="312" spans="95:104">
      <c r="CR312" s="63"/>
      <c r="CS312" s="63" t="s">
        <v>18</v>
      </c>
      <c r="CT312" s="70">
        <v>0.21953609931394968</v>
      </c>
      <c r="CU312" s="63">
        <v>0.22385321100917432</v>
      </c>
      <c r="CV312" s="63"/>
      <c r="CW312" s="63"/>
      <c r="CX312" s="63"/>
    </row>
    <row r="313" spans="95:104">
      <c r="CR313" s="63"/>
      <c r="CS313" s="63" t="s">
        <v>80</v>
      </c>
      <c r="CT313" s="63">
        <v>7.8405749754982025E-3</v>
      </c>
      <c r="CU313" s="63">
        <v>0</v>
      </c>
      <c r="CV313" s="63"/>
      <c r="CW313" s="63"/>
      <c r="CX313" s="63"/>
    </row>
    <row r="314" spans="95:104">
      <c r="CR314" s="63"/>
      <c r="CS314" s="63"/>
      <c r="CT314" s="63"/>
      <c r="CU314" s="63"/>
      <c r="CV314" s="63"/>
      <c r="CW314" s="63"/>
      <c r="CX314" s="63"/>
    </row>
    <row r="315" spans="95:104">
      <c r="CR315" s="63"/>
      <c r="CS315" s="63"/>
      <c r="CT315" s="63"/>
      <c r="CU315" s="63"/>
      <c r="CV315" s="70"/>
      <c r="CW315" s="63"/>
      <c r="CX315" s="63"/>
    </row>
    <row r="316" spans="95:104">
      <c r="CR316" s="63"/>
      <c r="CS316" s="63"/>
      <c r="CT316" s="63"/>
      <c r="CU316" s="63"/>
      <c r="CV316" s="70"/>
      <c r="CW316" s="63"/>
      <c r="CX316" s="63"/>
    </row>
    <row r="317" spans="95:104">
      <c r="CR317" s="63"/>
      <c r="CS317" s="63"/>
      <c r="CT317" s="63"/>
      <c r="CU317" s="63"/>
      <c r="CV317" s="70"/>
      <c r="CW317" s="63"/>
      <c r="CX317" s="63"/>
    </row>
    <row r="318" spans="95:104">
      <c r="CQ318" s="63" t="s">
        <v>93</v>
      </c>
      <c r="CR318" s="63"/>
      <c r="CS318" s="63"/>
      <c r="CT318" s="63"/>
      <c r="CU318" s="63"/>
      <c r="CV318" s="55" t="s">
        <v>21</v>
      </c>
      <c r="CW318" s="63"/>
      <c r="CX318" s="63"/>
      <c r="CY318" s="63"/>
      <c r="CZ318" s="63"/>
    </row>
    <row r="319" spans="95:104">
      <c r="CR319" s="63"/>
      <c r="CS319" s="63"/>
      <c r="CT319" s="63"/>
      <c r="CU319" s="63"/>
      <c r="CV319" s="55"/>
      <c r="CW319" s="63"/>
      <c r="CX319" s="63"/>
      <c r="CY319" s="63"/>
      <c r="CZ319" s="63"/>
    </row>
    <row r="320" spans="95:104">
      <c r="CR320" s="63"/>
      <c r="CS320" s="70" t="s">
        <v>138</v>
      </c>
      <c r="CT320" s="63" t="s">
        <v>139</v>
      </c>
      <c r="CU320" s="63"/>
      <c r="CV320" s="55"/>
      <c r="CW320" s="63"/>
      <c r="CX320" s="70" t="s">
        <v>138</v>
      </c>
      <c r="CY320" s="63" t="s">
        <v>139</v>
      </c>
      <c r="CZ320" s="63"/>
    </row>
    <row r="321" spans="95:104">
      <c r="CQ321" s="75"/>
      <c r="CR321" s="63" t="s">
        <v>23</v>
      </c>
      <c r="CS321" s="72">
        <v>0.82979418490689316</v>
      </c>
      <c r="CT321" s="72">
        <v>0.82691131498470949</v>
      </c>
      <c r="CU321" s="63"/>
      <c r="CV321" s="55"/>
      <c r="CW321" s="63" t="s">
        <v>26</v>
      </c>
      <c r="CX321" s="70">
        <v>0.36654688010454101</v>
      </c>
      <c r="CY321" s="63">
        <v>0.36911314984709481</v>
      </c>
      <c r="CZ321" s="63"/>
    </row>
    <row r="322" spans="95:104">
      <c r="CR322" s="63" t="s">
        <v>24</v>
      </c>
      <c r="CS322" s="72">
        <v>0.35739954263312645</v>
      </c>
      <c r="CT322" s="72">
        <v>0.39418960244648316</v>
      </c>
      <c r="CU322" s="63"/>
      <c r="CV322" s="55"/>
      <c r="CW322" s="63" t="s">
        <v>78</v>
      </c>
      <c r="CX322" s="70">
        <v>0.46324730480235216</v>
      </c>
      <c r="CY322" s="63">
        <v>0.4730886850152905</v>
      </c>
      <c r="CZ322" s="63"/>
    </row>
    <row r="323" spans="95:104">
      <c r="CQ323" s="100" t="s">
        <v>25</v>
      </c>
      <c r="CR323" s="63" t="s">
        <v>94</v>
      </c>
      <c r="CS323" s="72">
        <v>0.16138516824567134</v>
      </c>
      <c r="CT323" s="72">
        <v>0.19051987767584097</v>
      </c>
      <c r="CU323" s="63"/>
      <c r="CV323" s="55"/>
      <c r="CW323" s="63" t="s">
        <v>6</v>
      </c>
      <c r="CX323" s="70">
        <v>0.17739300882064685</v>
      </c>
      <c r="CY323" s="63">
        <v>0.1743119266055046</v>
      </c>
      <c r="CZ323" s="63"/>
    </row>
    <row r="324" spans="95:104">
      <c r="CQ324" s="100"/>
      <c r="CR324" s="63" t="s">
        <v>95</v>
      </c>
      <c r="CS324" s="72">
        <v>0.10584776216922574</v>
      </c>
      <c r="CT324" s="72">
        <v>0.13088685015290519</v>
      </c>
      <c r="CU324" s="63"/>
      <c r="CV324" s="55"/>
      <c r="CW324" s="63" t="s">
        <v>80</v>
      </c>
      <c r="CX324" s="70">
        <v>0.17902646194054231</v>
      </c>
      <c r="CY324" s="63">
        <v>0</v>
      </c>
      <c r="CZ324" s="63"/>
    </row>
    <row r="325" spans="95:104">
      <c r="CQ325" s="100"/>
      <c r="CR325" s="63" t="s">
        <v>96</v>
      </c>
      <c r="CS325" s="72">
        <v>0.11466840901666123</v>
      </c>
      <c r="CT325" s="72">
        <v>0.12324159021406728</v>
      </c>
      <c r="CU325" s="63"/>
      <c r="CV325" s="55"/>
      <c r="CW325" s="63"/>
      <c r="CX325" s="70"/>
      <c r="CY325" s="63"/>
      <c r="CZ325" s="63"/>
    </row>
    <row r="326" spans="95:104">
      <c r="CQ326" s="100"/>
      <c r="CR326" s="63" t="s">
        <v>6</v>
      </c>
      <c r="CS326" s="72">
        <v>0.10486769029728847</v>
      </c>
      <c r="CT326" s="72">
        <v>9.5412844036697253E-2</v>
      </c>
      <c r="CU326" s="63"/>
      <c r="CV326" s="70"/>
      <c r="CW326" s="63"/>
      <c r="CX326" s="63"/>
    </row>
    <row r="327" spans="95:104">
      <c r="CR327" s="63"/>
      <c r="CS327" s="63"/>
      <c r="CT327" s="63"/>
      <c r="CU327" s="63"/>
      <c r="CV327" s="70"/>
      <c r="CW327" s="63"/>
      <c r="CX327" s="63"/>
    </row>
    <row r="328" spans="95:104">
      <c r="CR328" s="63"/>
      <c r="CS328" s="63"/>
      <c r="CT328" s="63"/>
      <c r="CU328" s="63"/>
      <c r="CV328" s="70"/>
      <c r="CW328" s="63"/>
      <c r="CX328" s="63"/>
    </row>
    <row r="329" spans="95:104">
      <c r="CR329" s="63"/>
      <c r="CS329" s="63"/>
      <c r="CT329" s="63"/>
      <c r="CU329" s="63"/>
      <c r="CV329" s="70"/>
      <c r="CW329" s="63"/>
      <c r="CX329" s="63"/>
    </row>
    <row r="330" spans="95:104">
      <c r="CR330" s="63"/>
      <c r="CS330" s="63"/>
      <c r="CT330" s="63"/>
      <c r="CU330" s="63"/>
      <c r="CV330" s="70"/>
      <c r="CW330" s="63"/>
      <c r="CX330" s="63"/>
    </row>
    <row r="331" spans="95:104">
      <c r="CR331" s="63"/>
      <c r="CS331" s="63"/>
      <c r="CT331" s="63"/>
      <c r="CU331" s="63"/>
      <c r="CV331" s="70"/>
      <c r="CW331" s="63"/>
      <c r="CX331" s="63"/>
    </row>
    <row r="332" spans="95:104">
      <c r="CR332" s="63"/>
      <c r="CS332" s="63"/>
      <c r="CT332" s="63"/>
      <c r="CU332" s="63"/>
      <c r="CV332" s="70"/>
      <c r="CW332" s="63"/>
      <c r="CX332" s="63"/>
    </row>
    <row r="333" spans="95:104">
      <c r="CR333" s="63"/>
      <c r="CS333" s="63"/>
      <c r="CT333" s="63"/>
      <c r="CU333" s="63"/>
      <c r="CV333" s="70"/>
      <c r="CW333" s="63"/>
      <c r="CX333" s="63"/>
    </row>
    <row r="334" spans="95:104">
      <c r="CR334" s="55" t="s">
        <v>22</v>
      </c>
      <c r="CS334" s="63"/>
      <c r="CT334" s="63"/>
      <c r="CU334" s="63"/>
      <c r="CV334" s="70"/>
      <c r="CW334" s="63"/>
      <c r="CX334" s="63"/>
    </row>
    <row r="335" spans="95:104">
      <c r="CR335" s="55"/>
      <c r="CS335" s="63"/>
      <c r="CT335" s="70" t="s">
        <v>138</v>
      </c>
      <c r="CU335" s="63" t="s">
        <v>139</v>
      </c>
      <c r="CV335" s="70"/>
      <c r="CW335" s="63"/>
      <c r="CX335" s="63"/>
    </row>
    <row r="336" spans="95:104">
      <c r="CR336" s="55"/>
      <c r="CS336" s="63" t="s">
        <v>27</v>
      </c>
      <c r="CT336" s="72">
        <v>0.57464880757922243</v>
      </c>
      <c r="CU336" s="72">
        <v>0.61009174311926606</v>
      </c>
      <c r="CV336" s="70"/>
      <c r="CW336" s="63"/>
      <c r="CX336" s="63"/>
    </row>
    <row r="337" spans="96:102">
      <c r="CR337" s="55"/>
      <c r="CS337" s="63" t="s">
        <v>28</v>
      </c>
      <c r="CT337" s="72">
        <v>0.170859196341065</v>
      </c>
      <c r="CU337" s="72">
        <v>0.16605504587155964</v>
      </c>
      <c r="CV337" s="70"/>
      <c r="CW337" s="63"/>
      <c r="CX337" s="63"/>
    </row>
    <row r="338" spans="96:102">
      <c r="CR338" s="63" t="s">
        <v>29</v>
      </c>
      <c r="CS338" s="63" t="s">
        <v>94</v>
      </c>
      <c r="CT338" s="72">
        <v>0.11205488402482849</v>
      </c>
      <c r="CU338" s="72">
        <v>0.11896024464831804</v>
      </c>
      <c r="CV338" s="70"/>
      <c r="CW338" s="63"/>
      <c r="CX338" s="63"/>
    </row>
    <row r="339" spans="96:102">
      <c r="CR339" s="63"/>
      <c r="CS339" s="63" t="s">
        <v>95</v>
      </c>
      <c r="CT339" s="72">
        <v>0.12185560274420124</v>
      </c>
      <c r="CU339" s="72">
        <v>0.15535168195718654</v>
      </c>
      <c r="CV339" s="70"/>
      <c r="CW339" s="63"/>
      <c r="CX339" s="63"/>
    </row>
    <row r="340" spans="96:102">
      <c r="CR340" s="63"/>
      <c r="CS340" s="63" t="s">
        <v>96</v>
      </c>
      <c r="CT340" s="72">
        <v>0.10519438092126757</v>
      </c>
      <c r="CU340" s="72">
        <v>0.12568807339449542</v>
      </c>
      <c r="CV340" s="70"/>
      <c r="CW340" s="63"/>
      <c r="CX340" s="63"/>
    </row>
    <row r="341" spans="96:102">
      <c r="CR341" s="100"/>
      <c r="CS341" s="63" t="s">
        <v>30</v>
      </c>
      <c r="CT341" s="72">
        <v>0.37928781443972559</v>
      </c>
      <c r="CU341" s="72">
        <v>0.31590214067278288</v>
      </c>
      <c r="CV341" s="70"/>
      <c r="CW341" s="63"/>
      <c r="CX341" s="63"/>
    </row>
    <row r="342" spans="96:102">
      <c r="CR342" s="100"/>
      <c r="CS342" s="63" t="s">
        <v>31</v>
      </c>
      <c r="CT342" s="72">
        <v>0.13459653707938582</v>
      </c>
      <c r="CU342" s="72">
        <v>0.15871559633027524</v>
      </c>
      <c r="CV342" s="70"/>
      <c r="CW342" s="63"/>
      <c r="CX342" s="63"/>
    </row>
    <row r="343" spans="96:102">
      <c r="CR343" s="100"/>
      <c r="CS343" s="63" t="s">
        <v>6</v>
      </c>
      <c r="CT343" s="72">
        <v>3.9202874877491016E-2</v>
      </c>
      <c r="CU343" s="72">
        <v>4.6483180428134555E-2</v>
      </c>
      <c r="CV343" s="70"/>
      <c r="CW343" s="63"/>
      <c r="CX343" s="63"/>
    </row>
    <row r="344" spans="96:102">
      <c r="CR344" s="100"/>
      <c r="CS344" s="63" t="s">
        <v>80</v>
      </c>
      <c r="CT344" s="72">
        <v>0.29075465534139172</v>
      </c>
      <c r="CU344" s="63">
        <v>0</v>
      </c>
      <c r="CV344" s="70"/>
      <c r="CW344" s="63"/>
      <c r="CX344" s="63"/>
    </row>
    <row r="345" spans="96:102">
      <c r="CV345" s="70"/>
      <c r="CW345" s="63"/>
      <c r="CX345" s="63"/>
    </row>
    <row r="346" spans="96:102">
      <c r="CV346" s="70"/>
      <c r="CW346" s="63"/>
      <c r="CX346" s="63"/>
    </row>
    <row r="347" spans="96:102">
      <c r="CV347" s="70"/>
      <c r="CW347" s="63"/>
      <c r="CX347" s="63"/>
    </row>
    <row r="348" spans="96:102">
      <c r="CR348" s="63"/>
      <c r="CS348" s="70"/>
      <c r="CT348" s="63"/>
      <c r="CU348" s="63"/>
      <c r="CV348" s="70"/>
      <c r="CW348" s="63"/>
      <c r="CX348" s="63"/>
    </row>
    <row r="349" spans="96:102">
      <c r="CR349" s="63"/>
      <c r="CS349" s="70"/>
      <c r="CT349" s="63"/>
      <c r="CU349" s="63"/>
      <c r="CV349" s="70"/>
      <c r="CW349" s="63"/>
      <c r="CX349" s="63"/>
    </row>
    <row r="350" spans="96:102">
      <c r="CR350" s="63"/>
      <c r="CS350" s="70"/>
      <c r="CT350" s="63"/>
      <c r="CU350" s="63"/>
      <c r="CV350" s="70"/>
      <c r="CW350" s="63"/>
      <c r="CX350" s="63"/>
    </row>
    <row r="351" spans="96:102">
      <c r="CR351" s="63"/>
      <c r="CS351" s="70"/>
      <c r="CT351" s="63"/>
      <c r="CU351" s="63"/>
      <c r="CV351" s="70"/>
      <c r="CW351" s="63"/>
      <c r="CX351" s="63"/>
    </row>
    <row r="352" spans="96:102">
      <c r="CR352" s="63"/>
      <c r="CS352" s="70"/>
      <c r="CT352" s="63"/>
      <c r="CU352" s="63"/>
      <c r="CV352" s="70"/>
      <c r="CW352" s="63"/>
      <c r="CX352" s="63"/>
    </row>
    <row r="353" spans="96:105">
      <c r="CR353" s="63"/>
      <c r="CS353" s="70"/>
      <c r="CT353" s="63"/>
      <c r="CU353" s="63"/>
      <c r="CV353" s="70"/>
      <c r="CW353" s="63"/>
      <c r="CX353" s="63"/>
    </row>
    <row r="354" spans="96:105">
      <c r="CR354" s="55" t="s">
        <v>53</v>
      </c>
      <c r="CS354" s="63"/>
      <c r="CT354" s="63"/>
      <c r="CU354" s="63"/>
      <c r="CV354" s="63"/>
      <c r="CW354" s="63"/>
      <c r="CX354" s="63"/>
    </row>
    <row r="355" spans="96:105">
      <c r="CR355" s="55"/>
      <c r="CS355" s="63"/>
      <c r="CT355" s="63"/>
      <c r="CU355" s="63"/>
      <c r="CV355" s="63"/>
      <c r="CW355" s="63"/>
      <c r="CX355" s="63"/>
    </row>
    <row r="356" spans="96:105">
      <c r="CR356" s="55" t="s">
        <v>54</v>
      </c>
      <c r="CS356" s="63"/>
      <c r="CT356" s="63"/>
      <c r="CU356" s="63"/>
      <c r="CV356" s="63"/>
      <c r="CW356" s="63"/>
      <c r="CX356" s="63"/>
      <c r="CY356" s="63"/>
      <c r="CZ356" s="63"/>
      <c r="DA356" s="70"/>
    </row>
    <row r="357" spans="96:105">
      <c r="CR357" s="55"/>
      <c r="CS357" s="63"/>
      <c r="CT357" s="63"/>
      <c r="CU357" s="63"/>
      <c r="CV357" s="63"/>
      <c r="CW357" s="63"/>
      <c r="CX357" s="63" t="s">
        <v>48</v>
      </c>
      <c r="CY357" s="70" t="s">
        <v>138</v>
      </c>
      <c r="CZ357" s="63" t="s">
        <v>139</v>
      </c>
      <c r="DA357" s="70"/>
    </row>
    <row r="358" spans="96:105">
      <c r="CR358" s="55"/>
      <c r="CS358" s="63"/>
      <c r="CT358" s="70" t="s">
        <v>138</v>
      </c>
      <c r="CU358" s="63" t="s">
        <v>139</v>
      </c>
      <c r="CV358" s="63"/>
      <c r="CW358" s="63"/>
      <c r="CX358" s="63" t="s">
        <v>34</v>
      </c>
      <c r="CY358" s="70">
        <v>0.670755326016785</v>
      </c>
      <c r="CZ358" s="63">
        <v>0.62284820031298904</v>
      </c>
      <c r="DA358" s="70"/>
    </row>
    <row r="359" spans="96:105">
      <c r="CR359" s="55"/>
      <c r="CS359" s="63" t="s">
        <v>97</v>
      </c>
      <c r="CT359" s="70">
        <v>0.50604377654361321</v>
      </c>
      <c r="CU359" s="63">
        <v>0.58623853211009169</v>
      </c>
      <c r="CV359" s="63"/>
      <c r="CW359" s="63"/>
      <c r="CX359" s="63" t="s">
        <v>35</v>
      </c>
      <c r="CY359" s="70">
        <v>4.5836023240800515E-2</v>
      </c>
      <c r="CZ359" s="63">
        <v>4.0688575899843503E-2</v>
      </c>
      <c r="DA359" s="70"/>
    </row>
    <row r="360" spans="96:105">
      <c r="CR360" s="55"/>
      <c r="CS360" s="63" t="s">
        <v>33</v>
      </c>
      <c r="CT360" s="70">
        <v>0.40248284874224111</v>
      </c>
      <c r="CU360" s="63">
        <v>0.44984709480122326</v>
      </c>
      <c r="CV360" s="63"/>
      <c r="CW360" s="63"/>
      <c r="CX360" s="63" t="s">
        <v>36</v>
      </c>
      <c r="CY360" s="70">
        <v>4.5836023240800515E-2</v>
      </c>
      <c r="CZ360" s="63">
        <v>4.1731872717788214E-2</v>
      </c>
      <c r="DA360" s="70"/>
    </row>
    <row r="361" spans="96:105">
      <c r="CR361" s="55"/>
      <c r="CS361" s="63" t="s">
        <v>79</v>
      </c>
      <c r="CT361" s="70">
        <v>0.12806272459980397</v>
      </c>
      <c r="CU361" s="63">
        <v>0.14709480122324159</v>
      </c>
      <c r="CV361" s="63"/>
      <c r="CW361" s="63"/>
      <c r="CX361" s="63" t="s">
        <v>37</v>
      </c>
      <c r="CY361" s="70">
        <v>2.5823111684958037E-2</v>
      </c>
      <c r="CZ361" s="63">
        <v>2.6604068857589983E-2</v>
      </c>
      <c r="DA361" s="70"/>
    </row>
    <row r="362" spans="96:105">
      <c r="CR362" s="55"/>
      <c r="CS362" s="63" t="s">
        <v>6</v>
      </c>
      <c r="CT362" s="70">
        <v>9.0819993466187521E-2</v>
      </c>
      <c r="CU362" s="63">
        <v>0.13363914373088684</v>
      </c>
      <c r="CV362" s="63"/>
      <c r="CW362" s="63"/>
      <c r="CX362" s="63" t="s">
        <v>38</v>
      </c>
      <c r="CY362" s="70">
        <v>0.16849580374435119</v>
      </c>
      <c r="CZ362" s="63">
        <v>0.21961398017736045</v>
      </c>
      <c r="DA362" s="70"/>
    </row>
    <row r="363" spans="96:105">
      <c r="CR363" s="55"/>
      <c r="CS363" s="63" t="s">
        <v>80</v>
      </c>
      <c r="CT363" s="70">
        <v>0.43515191114015028</v>
      </c>
      <c r="CU363" s="63">
        <v>0</v>
      </c>
      <c r="CV363" s="63"/>
      <c r="CW363" s="63"/>
      <c r="CX363" s="63" t="s">
        <v>39</v>
      </c>
      <c r="CY363" s="70">
        <v>4.3253712072304711E-2</v>
      </c>
      <c r="CZ363" s="63">
        <v>4.8513302034428794E-2</v>
      </c>
      <c r="DA363" s="70"/>
    </row>
    <row r="364" spans="96:105">
      <c r="CR364" s="55"/>
      <c r="CS364" s="63"/>
      <c r="CT364" s="70"/>
      <c r="CU364" s="63"/>
      <c r="CV364" s="63"/>
      <c r="CW364" s="63"/>
      <c r="CX364" s="63"/>
    </row>
    <row r="365" spans="96:105">
      <c r="CR365" s="55"/>
      <c r="CS365" s="63"/>
      <c r="CT365" s="70"/>
      <c r="CU365" s="63"/>
      <c r="CV365" s="63"/>
      <c r="CW365" s="63"/>
      <c r="CX365" s="63"/>
    </row>
    <row r="366" spans="96:105">
      <c r="CW366" s="63"/>
      <c r="CX366" s="63"/>
    </row>
    <row r="367" spans="96:105">
      <c r="CW367" s="63"/>
      <c r="CX367" s="63"/>
    </row>
    <row r="368" spans="96:105">
      <c r="CR368" s="63"/>
      <c r="CS368" s="70"/>
      <c r="CT368" s="63"/>
      <c r="CU368" s="63"/>
      <c r="CV368" s="63"/>
      <c r="CW368" s="63"/>
      <c r="CX368" s="63"/>
    </row>
    <row r="369" spans="95:102">
      <c r="CR369" s="63"/>
      <c r="CS369" s="63"/>
      <c r="CT369" s="63"/>
      <c r="CU369" s="63"/>
      <c r="CV369" s="70"/>
      <c r="CW369" s="63"/>
      <c r="CX369" s="63"/>
    </row>
    <row r="370" spans="95:102">
      <c r="CR370" s="63"/>
      <c r="CS370" s="63"/>
      <c r="CT370" s="63"/>
      <c r="CU370" s="63"/>
      <c r="CV370" s="70"/>
      <c r="CW370" s="63"/>
      <c r="CX370" s="63"/>
    </row>
    <row r="371" spans="95:102">
      <c r="CQ371" s="55" t="s">
        <v>55</v>
      </c>
      <c r="CR371" s="63"/>
      <c r="CS371" s="63"/>
      <c r="CT371" s="63"/>
      <c r="CU371" s="63"/>
      <c r="CV371" s="70"/>
      <c r="CW371" s="63"/>
      <c r="CX371" s="63"/>
    </row>
    <row r="372" spans="95:102">
      <c r="CR372" s="63"/>
      <c r="CS372" s="63"/>
      <c r="CT372" s="63"/>
      <c r="CU372" s="63"/>
      <c r="CV372" s="70"/>
      <c r="CW372" s="63"/>
      <c r="CX372" s="63"/>
    </row>
    <row r="373" spans="95:102">
      <c r="CR373" s="63"/>
      <c r="CS373" s="70" t="s">
        <v>138</v>
      </c>
      <c r="CT373" s="63" t="s">
        <v>139</v>
      </c>
      <c r="CU373" s="63"/>
      <c r="CV373" s="70"/>
      <c r="CW373" s="63"/>
      <c r="CX373" s="63"/>
    </row>
    <row r="374" spans="95:102">
      <c r="CR374" s="63" t="s">
        <v>41</v>
      </c>
      <c r="CS374" s="63">
        <v>0.89578569095066973</v>
      </c>
      <c r="CT374" s="63">
        <v>0.92262996941896025</v>
      </c>
      <c r="CU374" s="63"/>
      <c r="CV374" s="70"/>
      <c r="CW374" s="63"/>
      <c r="CX374" s="63"/>
    </row>
    <row r="375" spans="95:102">
      <c r="CR375" s="63" t="s">
        <v>81</v>
      </c>
      <c r="CS375" s="63">
        <v>0.12740934335184581</v>
      </c>
      <c r="CT375" s="63">
        <v>5.1987767584097858E-2</v>
      </c>
      <c r="CU375" s="63"/>
      <c r="CV375" s="70"/>
      <c r="CW375" s="63"/>
      <c r="CX375" s="63"/>
    </row>
    <row r="376" spans="95:102">
      <c r="CR376" s="63" t="s">
        <v>42</v>
      </c>
      <c r="CS376" s="63">
        <v>0.25318523358379613</v>
      </c>
      <c r="CT376" s="63">
        <v>0.23853211009174313</v>
      </c>
      <c r="CU376" s="63"/>
      <c r="CV376" s="70"/>
      <c r="CW376" s="63"/>
      <c r="CX376" s="63"/>
    </row>
    <row r="377" spans="95:102">
      <c r="CR377" s="63" t="s">
        <v>82</v>
      </c>
      <c r="CS377" s="63">
        <v>0</v>
      </c>
      <c r="CT377" s="63">
        <v>5.4434250764525995E-2</v>
      </c>
      <c r="CU377" s="63"/>
      <c r="CV377" s="70"/>
      <c r="CW377" s="63"/>
      <c r="CX377" s="63"/>
    </row>
    <row r="378" spans="95:102">
      <c r="CR378" s="63" t="s">
        <v>43</v>
      </c>
      <c r="CS378" s="63">
        <v>0.26951976478275075</v>
      </c>
      <c r="CT378" s="63">
        <v>0.23058103975535169</v>
      </c>
      <c r="CU378" s="63"/>
      <c r="CV378" s="70"/>
      <c r="CW378" s="63"/>
      <c r="CX378" s="63"/>
    </row>
    <row r="379" spans="95:102">
      <c r="CR379" s="63" t="s">
        <v>44</v>
      </c>
      <c r="CS379" s="63">
        <v>7.8405749754982032E-2</v>
      </c>
      <c r="CT379" s="63">
        <v>6.9418960244648317E-2</v>
      </c>
      <c r="CU379" s="63"/>
      <c r="CV379" s="70"/>
      <c r="CW379" s="63"/>
      <c r="CX379" s="63"/>
    </row>
    <row r="380" spans="95:102">
      <c r="CR380" s="63" t="s">
        <v>45</v>
      </c>
      <c r="CS380" s="63">
        <v>0.1551780463900686</v>
      </c>
      <c r="CT380" s="63">
        <v>0.15168195718654434</v>
      </c>
      <c r="CU380" s="63"/>
      <c r="CV380" s="70"/>
      <c r="CW380" s="63"/>
      <c r="CX380" s="63"/>
    </row>
    <row r="381" spans="95:102">
      <c r="CR381" s="63" t="s">
        <v>46</v>
      </c>
      <c r="CS381" s="63">
        <v>0.1551780463900686</v>
      </c>
      <c r="CT381" s="63">
        <v>6.3302752293577985E-2</v>
      </c>
      <c r="CU381" s="63"/>
      <c r="CV381" s="70"/>
      <c r="CW381" s="63"/>
      <c r="CX381" s="63"/>
    </row>
    <row r="382" spans="95:102">
      <c r="CR382" s="63" t="s">
        <v>6</v>
      </c>
      <c r="CS382" s="63">
        <v>3.3322443645867367E-2</v>
      </c>
      <c r="CT382" s="63">
        <v>2.7522935779816515E-2</v>
      </c>
      <c r="CU382" s="63"/>
      <c r="CV382" s="70"/>
      <c r="CW382" s="63"/>
      <c r="CX382" s="63"/>
    </row>
    <row r="383" spans="95:102">
      <c r="CR383" s="63" t="s">
        <v>80</v>
      </c>
      <c r="CS383" s="63">
        <v>2.3195034302515519E-2</v>
      </c>
      <c r="CT383" s="63">
        <v>0</v>
      </c>
      <c r="CU383" s="63"/>
      <c r="CV383" s="70"/>
      <c r="CW383" s="63"/>
      <c r="CX383" s="63"/>
    </row>
    <row r="384" spans="95:102">
      <c r="CR384" s="63"/>
      <c r="CS384" s="70"/>
      <c r="CT384" s="63"/>
      <c r="CU384" s="63"/>
      <c r="CV384" s="70"/>
      <c r="CW384" s="63"/>
      <c r="CX384" s="63"/>
    </row>
    <row r="385" spans="96:101">
      <c r="CR385" s="63"/>
      <c r="CS385" s="70"/>
      <c r="CT385" s="63"/>
      <c r="CU385" s="63"/>
      <c r="CV385" s="70"/>
      <c r="CW385" s="63"/>
    </row>
  </sheetData>
  <mergeCells count="4">
    <mergeCell ref="CQ323:CQ326"/>
    <mergeCell ref="CR341:CR344"/>
    <mergeCell ref="F4:N4"/>
    <mergeCell ref="B2:S2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UPC</vt:lpstr>
      <vt:lpstr>Gràfics</vt:lpstr>
      <vt:lpstr>Comparació</vt:lpstr>
      <vt:lpstr>Gràfics!Área_de_impresión</vt:lpstr>
      <vt:lpstr>UPC!Área_de_impresión</vt:lpstr>
    </vt:vector>
  </TitlesOfParts>
  <Company>UPCnet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UPCnet</cp:lastModifiedBy>
  <cp:lastPrinted>2011-10-18T07:59:52Z</cp:lastPrinted>
  <dcterms:created xsi:type="dcterms:W3CDTF">2009-09-09T08:02:17Z</dcterms:created>
  <dcterms:modified xsi:type="dcterms:W3CDTF">2011-10-18T09:57:29Z</dcterms:modified>
</cp:coreProperties>
</file>